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024\Amministrazione Trasparente\ragioneria\"/>
    </mc:Choice>
  </mc:AlternateContent>
  <xr:revisionPtr revIDLastSave="0" documentId="8_{841BA859-5ACE-41B2-ADD0-3A0BB302E555}" xr6:coauthVersionLast="47" xr6:coauthVersionMax="47" xr10:uidLastSave="{00000000-0000-0000-0000-000000000000}"/>
  <bookViews>
    <workbookView xWindow="-120" yWindow="-120" windowWidth="25440" windowHeight="15270" xr2:uid="{AEF8D23F-D1C1-4C00-8B4A-9725F934D83F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3" i="1" l="1"/>
  <c r="H52" i="1"/>
  <c r="G52" i="1"/>
  <c r="F52" i="1"/>
  <c r="F53" i="1" s="1"/>
  <c r="E52" i="1"/>
  <c r="D52" i="1"/>
  <c r="C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52" i="1" s="1"/>
  <c r="H15" i="1"/>
  <c r="H53" i="1" s="1"/>
  <c r="G15" i="1"/>
  <c r="G53" i="1" s="1"/>
  <c r="F15" i="1"/>
  <c r="E15" i="1"/>
  <c r="E53" i="1" s="1"/>
  <c r="D15" i="1"/>
  <c r="D53" i="1" s="1"/>
  <c r="C15" i="1"/>
  <c r="I14" i="1"/>
  <c r="I13" i="1"/>
  <c r="I12" i="1"/>
  <c r="I11" i="1"/>
  <c r="I10" i="1"/>
  <c r="I9" i="1"/>
  <c r="I8" i="1"/>
  <c r="I7" i="1"/>
  <c r="I6" i="1"/>
  <c r="I5" i="1"/>
  <c r="I15" i="1" s="1"/>
  <c r="I53" i="1" s="1"/>
  <c r="I4" i="1"/>
</calcChain>
</file>

<file path=xl/sharedStrings.xml><?xml version="1.0" encoding="utf-8"?>
<sst xmlns="http://schemas.openxmlformats.org/spreadsheetml/2006/main" count="107" uniqueCount="107">
  <si>
    <t>B)  PROSPETTO COSTI / RICAVI PER CENTRI DI COSTO E/O ATTIVITA'</t>
  </si>
  <si>
    <t>ANNO 2023</t>
  </si>
  <si>
    <t>SERVIZIO ABITATIVO</t>
  </si>
  <si>
    <t>SERVIZIO RISTORAZIONE</t>
  </si>
  <si>
    <t>INTERVENTI ECONOMICI</t>
  </si>
  <si>
    <t>INTERVENTI INTEGRATIVI E SERVIZI ACCESSORI</t>
  </si>
  <si>
    <t>PATRIMONIO IMMOBILIARE IN DISPONIBILITA'</t>
  </si>
  <si>
    <t>SERVIZI GENERALI</t>
  </si>
  <si>
    <t>TOTALE BILANCIO</t>
  </si>
  <si>
    <t>RICAVI</t>
  </si>
  <si>
    <t>030.001</t>
  </si>
  <si>
    <t>Tassa Regionale per il diritto allo studio Universitario</t>
  </si>
  <si>
    <t>031.001</t>
  </si>
  <si>
    <t>Ricavi dalla vendita di beni</t>
  </si>
  <si>
    <t>031.002</t>
  </si>
  <si>
    <t>Ricavi derivanti dalla gestione del Servizio Abitativo</t>
  </si>
  <si>
    <t>031.003</t>
  </si>
  <si>
    <t>Ricavi derivanti dalla gestione degli altri beni immobili</t>
  </si>
  <si>
    <t>032.001</t>
  </si>
  <si>
    <t>Trasferimenti correnti da Amministrazioni Pubbliche</t>
  </si>
  <si>
    <t>032.004</t>
  </si>
  <si>
    <t>Quota annuale contributi agli investimenti da amm. Pubbliche</t>
  </si>
  <si>
    <t>034.001</t>
  </si>
  <si>
    <t>Indennizzi di assicurazione</t>
  </si>
  <si>
    <t>034.002</t>
  </si>
  <si>
    <t>Proventi derivanti dall'attività di controllo e repressione delle irregolarità</t>
  </si>
  <si>
    <t>034.003</t>
  </si>
  <si>
    <t>Proventi da rimborsi</t>
  </si>
  <si>
    <t>034.004</t>
  </si>
  <si>
    <t>Altri proventi</t>
  </si>
  <si>
    <t>036.001</t>
  </si>
  <si>
    <t>Interessi attivi</t>
  </si>
  <si>
    <t>TOTALE RICAVI</t>
  </si>
  <si>
    <t>040.001</t>
  </si>
  <si>
    <t>Giornali, riviste e pubblicazioni</t>
  </si>
  <si>
    <t>040.002</t>
  </si>
  <si>
    <t>Altri beni di consumo</t>
  </si>
  <si>
    <t>041.001</t>
  </si>
  <si>
    <t>Organi e incarichi istituzionali dell'amministrazione</t>
  </si>
  <si>
    <t>041.002</t>
  </si>
  <si>
    <t>Costi di rappresentanza, organizzazione eventi, pubblicità e trasferta</t>
  </si>
  <si>
    <t>041.003</t>
  </si>
  <si>
    <t>Aggi di riscossione</t>
  </si>
  <si>
    <t>041.004</t>
  </si>
  <si>
    <t>Formazione e addestramento</t>
  </si>
  <si>
    <t>041.005</t>
  </si>
  <si>
    <t>Utenze e canoni</t>
  </si>
  <si>
    <t>041.006</t>
  </si>
  <si>
    <t>Canoni per Progetti di partenariato pubblico privato (PPP)</t>
  </si>
  <si>
    <t>041.007</t>
  </si>
  <si>
    <t>Manutenzione ordinaria e riparazioni</t>
  </si>
  <si>
    <t>041.008</t>
  </si>
  <si>
    <t>Consulenze</t>
  </si>
  <si>
    <t>041.010</t>
  </si>
  <si>
    <t>Lavoro flessibilie, quota LSU e acquisto di servizi da ag.di lavoro interinale</t>
  </si>
  <si>
    <t>041.011</t>
  </si>
  <si>
    <t>Servizi ausiliari</t>
  </si>
  <si>
    <t>041.012</t>
  </si>
  <si>
    <t>Servizi di ristorazione</t>
  </si>
  <si>
    <t>041.013</t>
  </si>
  <si>
    <t>Servizi amministrativi</t>
  </si>
  <si>
    <t>041.014</t>
  </si>
  <si>
    <t>Servizi finanziari</t>
  </si>
  <si>
    <t>041.015</t>
  </si>
  <si>
    <t>Servizi informatici e di telecomunicazioni</t>
  </si>
  <si>
    <t>041.016</t>
  </si>
  <si>
    <t>Costi per altri servizi</t>
  </si>
  <si>
    <t>042.001</t>
  </si>
  <si>
    <t>Noleggi e fitti</t>
  </si>
  <si>
    <t>042002</t>
  </si>
  <si>
    <t>Licenze</t>
  </si>
  <si>
    <t>043.001</t>
  </si>
  <si>
    <t>Retribuzioni in denaro</t>
  </si>
  <si>
    <t>043.002</t>
  </si>
  <si>
    <t>Contributi effettivi a carico dell'amministrazione</t>
  </si>
  <si>
    <t>043.004</t>
  </si>
  <si>
    <t>Altri costi del personale</t>
  </si>
  <si>
    <t>044.001</t>
  </si>
  <si>
    <t>Imposte, tasse e proventi assimilati di natura corrente a carico ente</t>
  </si>
  <si>
    <t>044.002</t>
  </si>
  <si>
    <t>Premi di assicurazione</t>
  </si>
  <si>
    <t>044.003</t>
  </si>
  <si>
    <t>Costi per rimborsi</t>
  </si>
  <si>
    <t>044.004</t>
  </si>
  <si>
    <t>Altri costi della gestione</t>
  </si>
  <si>
    <t>045.001</t>
  </si>
  <si>
    <t>Ammortamento di immobilizzazioni materiali</t>
  </si>
  <si>
    <t>045.002</t>
  </si>
  <si>
    <t>Ammortamento di immobilizzazioni immateriali</t>
  </si>
  <si>
    <t>046.001</t>
  </si>
  <si>
    <t>Trasferimenti correnti a Amministrazioni Pubbliche</t>
  </si>
  <si>
    <t>046.002</t>
  </si>
  <si>
    <t>Trasferimenti correnti a studenti</t>
  </si>
  <si>
    <t>046.003</t>
  </si>
  <si>
    <t>Trasferimenti correnti ad associazioni studentesche</t>
  </si>
  <si>
    <t>046.004</t>
  </si>
  <si>
    <t>Trasferimenti correnti a studenti da PAT vincolati</t>
  </si>
  <si>
    <t>047.003</t>
  </si>
  <si>
    <t>Altri accantonamenti</t>
  </si>
  <si>
    <t>048.001</t>
  </si>
  <si>
    <t>Altri oneri per interessi pagati ad amministrazioni pubbliche</t>
  </si>
  <si>
    <t>048.002</t>
  </si>
  <si>
    <t>Altri oneri per interessi pagati ad altri soggetti</t>
  </si>
  <si>
    <t>049.003</t>
  </si>
  <si>
    <t>Minusvalenze</t>
  </si>
  <si>
    <t>TOTALE COSTI</t>
  </si>
  <si>
    <t>TOTALE RICAVI - COSTI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</si>
</sst>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7"/>
      <name val="Calibri"/>
      <family val="2"/>
      <scheme val="minor"/>
    </font>
    <font>
      <sz val="7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" fontId="2" fillId="0" borderId="0" xfId="0" applyNumberFormat="1" applyFont="1"/>
    <xf numFmtId="0" fontId="2" fillId="0" borderId="0" xfId="0" applyFont="1"/>
    <xf numFmtId="3" fontId="1" fillId="0" borderId="4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3" fontId="1" fillId="2" borderId="4" xfId="0" applyNumberFormat="1" applyFont="1" applyFill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3" fontId="2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3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13FAA-59C3-4761-AB80-BBAB6D45046A}">
  <dimension ref="A1:K54"/>
  <sheetViews>
    <sheetView tabSelected="1" zoomScale="190" zoomScaleNormal="190" workbookViewId="0">
      <selection activeCell="F7" sqref="F7"/>
    </sheetView>
  </sheetViews>
  <sheetFormatPr defaultRowHeight="9" x14ac:dyDescent="0.15"/>
  <cols>
    <col min="1" max="1" width="6.28515625" style="2" customWidth="1"/>
    <col min="2" max="2" width="43.42578125" style="2" customWidth="1"/>
    <col min="3" max="9" width="11.140625" style="10" customWidth="1"/>
    <col min="10" max="10" width="12.7109375" style="1" customWidth="1"/>
    <col min="11" max="11" width="12.85546875" style="2" customWidth="1"/>
    <col min="12" max="16384" width="9.140625" style="2"/>
  </cols>
  <sheetData>
    <row r="1" spans="1:10" x14ac:dyDescent="0.15">
      <c r="A1" s="11" t="s">
        <v>0</v>
      </c>
      <c r="B1" s="12"/>
      <c r="C1" s="12"/>
      <c r="D1" s="12"/>
      <c r="E1" s="12"/>
      <c r="F1" s="12"/>
      <c r="G1" s="12"/>
      <c r="H1" s="12"/>
      <c r="I1" s="12"/>
    </row>
    <row r="2" spans="1:10" s="5" customFormat="1" ht="36.75" customHeight="1" x14ac:dyDescent="0.25">
      <c r="A2" s="13" t="s">
        <v>1</v>
      </c>
      <c r="B2" s="14"/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4"/>
    </row>
    <row r="3" spans="1:10" ht="9.75" customHeight="1" x14ac:dyDescent="0.15">
      <c r="A3" s="15" t="s">
        <v>9</v>
      </c>
      <c r="B3" s="16"/>
      <c r="C3" s="6"/>
      <c r="D3" s="6"/>
      <c r="E3" s="6"/>
      <c r="F3" s="6"/>
      <c r="G3" s="6"/>
      <c r="H3" s="6"/>
      <c r="I3" s="6"/>
    </row>
    <row r="4" spans="1:10" ht="9" customHeight="1" x14ac:dyDescent="0.15">
      <c r="A4" s="7" t="s">
        <v>10</v>
      </c>
      <c r="B4" s="8" t="s">
        <v>11</v>
      </c>
      <c r="C4" s="9">
        <v>0</v>
      </c>
      <c r="D4" s="9">
        <v>0</v>
      </c>
      <c r="E4" s="9">
        <v>2527601</v>
      </c>
      <c r="F4" s="9">
        <v>0</v>
      </c>
      <c r="G4" s="9">
        <v>0</v>
      </c>
      <c r="H4" s="9">
        <v>0</v>
      </c>
      <c r="I4" s="9">
        <f>SUM(C4:H4)</f>
        <v>2527601</v>
      </c>
    </row>
    <row r="5" spans="1:10" ht="9" customHeight="1" x14ac:dyDescent="0.15">
      <c r="A5" s="7" t="s">
        <v>12</v>
      </c>
      <c r="B5" s="8" t="s">
        <v>13</v>
      </c>
      <c r="C5" s="9">
        <v>1127</v>
      </c>
      <c r="D5" s="9">
        <v>0</v>
      </c>
      <c r="E5" s="9">
        <v>0</v>
      </c>
      <c r="F5" s="9">
        <v>2528</v>
      </c>
      <c r="G5" s="9">
        <v>0</v>
      </c>
      <c r="H5" s="9">
        <v>0</v>
      </c>
      <c r="I5" s="9">
        <f>SUM(C5:H5)</f>
        <v>3655</v>
      </c>
    </row>
    <row r="6" spans="1:10" ht="9" customHeight="1" x14ac:dyDescent="0.15">
      <c r="A6" s="7" t="s">
        <v>14</v>
      </c>
      <c r="B6" s="8" t="s">
        <v>15</v>
      </c>
      <c r="C6" s="9">
        <v>3159887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f t="shared" ref="I6:I7" si="0">SUM(C6:H6)</f>
        <v>3159887</v>
      </c>
    </row>
    <row r="7" spans="1:10" ht="9" customHeight="1" x14ac:dyDescent="0.15">
      <c r="A7" s="7" t="s">
        <v>16</v>
      </c>
      <c r="B7" s="8" t="s">
        <v>17</v>
      </c>
      <c r="C7" s="9">
        <v>0</v>
      </c>
      <c r="D7" s="9">
        <v>0</v>
      </c>
      <c r="E7" s="9">
        <v>0</v>
      </c>
      <c r="F7" s="9">
        <v>0</v>
      </c>
      <c r="G7" s="9">
        <v>64166</v>
      </c>
      <c r="H7" s="9">
        <v>0</v>
      </c>
      <c r="I7" s="9">
        <f t="shared" si="0"/>
        <v>64166</v>
      </c>
    </row>
    <row r="8" spans="1:10" ht="9" customHeight="1" x14ac:dyDescent="0.15">
      <c r="A8" s="7" t="s">
        <v>18</v>
      </c>
      <c r="B8" s="8" t="s">
        <v>19</v>
      </c>
      <c r="C8" s="9">
        <v>1069387</v>
      </c>
      <c r="D8" s="9">
        <v>936229</v>
      </c>
      <c r="E8" s="9">
        <v>8376582</v>
      </c>
      <c r="F8" s="9">
        <v>871398</v>
      </c>
      <c r="G8" s="9">
        <v>235753</v>
      </c>
      <c r="H8" s="9">
        <v>1948170</v>
      </c>
      <c r="I8" s="9">
        <f>SUM(C8:H8)</f>
        <v>13437519</v>
      </c>
    </row>
    <row r="9" spans="1:10" ht="9" customHeight="1" x14ac:dyDescent="0.15">
      <c r="A9" s="7" t="s">
        <v>20</v>
      </c>
      <c r="B9" s="8" t="s">
        <v>21</v>
      </c>
      <c r="C9" s="9">
        <v>1159214</v>
      </c>
      <c r="D9" s="9">
        <v>70907</v>
      </c>
      <c r="E9" s="9">
        <v>0</v>
      </c>
      <c r="F9" s="9">
        <v>1013574</v>
      </c>
      <c r="G9" s="9">
        <v>188482</v>
      </c>
      <c r="H9" s="9">
        <v>407</v>
      </c>
      <c r="I9" s="9">
        <f t="shared" ref="I9" si="1">SUM(C9:H9)</f>
        <v>2432584</v>
      </c>
    </row>
    <row r="10" spans="1:10" ht="9" customHeight="1" x14ac:dyDescent="0.15">
      <c r="A10" s="7" t="s">
        <v>22</v>
      </c>
      <c r="B10" s="8" t="s">
        <v>23</v>
      </c>
      <c r="C10" s="9"/>
      <c r="D10" s="9">
        <v>0</v>
      </c>
      <c r="E10" s="9">
        <v>0</v>
      </c>
      <c r="F10" s="9">
        <v>5968</v>
      </c>
      <c r="G10" s="9">
        <v>0</v>
      </c>
      <c r="H10" s="9">
        <v>0</v>
      </c>
      <c r="I10" s="9">
        <f>SUM(C10:H10)</f>
        <v>5968</v>
      </c>
    </row>
    <row r="11" spans="1:10" ht="9" customHeight="1" x14ac:dyDescent="0.15">
      <c r="A11" s="7" t="s">
        <v>24</v>
      </c>
      <c r="B11" s="8" t="s">
        <v>25</v>
      </c>
      <c r="C11" s="9">
        <v>0</v>
      </c>
      <c r="D11" s="9">
        <v>0</v>
      </c>
      <c r="E11" s="9">
        <v>767</v>
      </c>
      <c r="F11" s="9">
        <v>0</v>
      </c>
      <c r="G11" s="9">
        <v>0</v>
      </c>
      <c r="H11" s="9">
        <v>0</v>
      </c>
      <c r="I11" s="9">
        <f t="shared" ref="I11:I14" si="2">SUM(C11:H11)</f>
        <v>767</v>
      </c>
    </row>
    <row r="12" spans="1:10" ht="9" customHeight="1" x14ac:dyDescent="0.15">
      <c r="A12" s="7" t="s">
        <v>26</v>
      </c>
      <c r="B12" s="8" t="s">
        <v>27</v>
      </c>
      <c r="C12" s="9">
        <v>4458</v>
      </c>
      <c r="D12" s="9">
        <v>2086</v>
      </c>
      <c r="E12" s="9">
        <v>318454</v>
      </c>
      <c r="F12" s="9">
        <v>0</v>
      </c>
      <c r="G12" s="9">
        <v>0</v>
      </c>
      <c r="H12" s="9">
        <v>41176</v>
      </c>
      <c r="I12" s="9">
        <f t="shared" si="2"/>
        <v>366174</v>
      </c>
    </row>
    <row r="13" spans="1:10" ht="9" customHeight="1" x14ac:dyDescent="0.15">
      <c r="A13" s="7" t="s">
        <v>28</v>
      </c>
      <c r="B13" s="8" t="s">
        <v>29</v>
      </c>
      <c r="C13" s="9">
        <v>10950</v>
      </c>
      <c r="D13" s="9">
        <v>74814</v>
      </c>
      <c r="E13" s="9">
        <v>0</v>
      </c>
      <c r="F13" s="9">
        <v>22254</v>
      </c>
      <c r="G13" s="9">
        <v>47261</v>
      </c>
      <c r="H13" s="9">
        <v>779</v>
      </c>
      <c r="I13" s="9">
        <f>SUM(C13:H13)-1</f>
        <v>156057</v>
      </c>
    </row>
    <row r="14" spans="1:10" ht="9" customHeight="1" x14ac:dyDescent="0.15">
      <c r="A14" s="7" t="s">
        <v>30</v>
      </c>
      <c r="B14" s="8" t="s">
        <v>31</v>
      </c>
      <c r="C14" s="9">
        <v>580</v>
      </c>
      <c r="D14" s="9">
        <v>0</v>
      </c>
      <c r="E14" s="9">
        <v>1947</v>
      </c>
      <c r="F14" s="9">
        <v>0</v>
      </c>
      <c r="G14" s="9">
        <v>0</v>
      </c>
      <c r="H14" s="9">
        <v>131</v>
      </c>
      <c r="I14" s="9">
        <f t="shared" si="2"/>
        <v>2658</v>
      </c>
    </row>
    <row r="15" spans="1:10" ht="9.75" customHeight="1" x14ac:dyDescent="0.15">
      <c r="A15" s="17" t="s">
        <v>32</v>
      </c>
      <c r="B15" s="18"/>
      <c r="C15" s="6">
        <f t="shared" ref="C15:I15" si="3">SUM(C4:C14)</f>
        <v>5405603</v>
      </c>
      <c r="D15" s="6">
        <f t="shared" si="3"/>
        <v>1084036</v>
      </c>
      <c r="E15" s="6">
        <f t="shared" si="3"/>
        <v>11225351</v>
      </c>
      <c r="F15" s="6">
        <f t="shared" si="3"/>
        <v>1915722</v>
      </c>
      <c r="G15" s="6">
        <f t="shared" si="3"/>
        <v>535662</v>
      </c>
      <c r="H15" s="6">
        <f t="shared" si="3"/>
        <v>1990663</v>
      </c>
      <c r="I15" s="6">
        <f t="shared" si="3"/>
        <v>22157036</v>
      </c>
    </row>
    <row r="16" spans="1:10" ht="9" customHeight="1" x14ac:dyDescent="0.15">
      <c r="A16" s="7" t="s">
        <v>33</v>
      </c>
      <c r="B16" s="8" t="s">
        <v>34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-2779</v>
      </c>
      <c r="I16" s="9">
        <f>SUM(C16:H16)</f>
        <v>-2779</v>
      </c>
    </row>
    <row r="17" spans="1:9" ht="9" customHeight="1" x14ac:dyDescent="0.15">
      <c r="A17" s="7" t="s">
        <v>35</v>
      </c>
      <c r="B17" s="8" t="s">
        <v>36</v>
      </c>
      <c r="C17" s="9">
        <v>-56441</v>
      </c>
      <c r="D17" s="9">
        <v>-2.12</v>
      </c>
      <c r="E17" s="9">
        <v>0</v>
      </c>
      <c r="F17" s="9">
        <v>-6531</v>
      </c>
      <c r="G17" s="9">
        <v>-5280</v>
      </c>
      <c r="H17" s="9">
        <v>-1510</v>
      </c>
      <c r="I17" s="9">
        <f t="shared" ref="I17:I51" si="4">SUM(C17:H17)</f>
        <v>-69764.12</v>
      </c>
    </row>
    <row r="18" spans="1:9" ht="9" customHeight="1" x14ac:dyDescent="0.15">
      <c r="A18" s="7" t="s">
        <v>37</v>
      </c>
      <c r="B18" s="8" t="s">
        <v>38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-58089</v>
      </c>
      <c r="I18" s="9">
        <f t="shared" si="4"/>
        <v>-58089</v>
      </c>
    </row>
    <row r="19" spans="1:9" ht="9" customHeight="1" x14ac:dyDescent="0.15">
      <c r="A19" s="7" t="s">
        <v>39</v>
      </c>
      <c r="B19" s="8" t="s">
        <v>40</v>
      </c>
      <c r="C19" s="9">
        <v>-28</v>
      </c>
      <c r="D19" s="9">
        <v>-28</v>
      </c>
      <c r="E19" s="9">
        <v>-614</v>
      </c>
      <c r="F19" s="9">
        <v>-1440</v>
      </c>
      <c r="G19" s="9">
        <v>0</v>
      </c>
      <c r="H19" s="9">
        <v>-1402</v>
      </c>
      <c r="I19" s="9">
        <f t="shared" si="4"/>
        <v>-3512</v>
      </c>
    </row>
    <row r="20" spans="1:9" ht="9" customHeight="1" x14ac:dyDescent="0.15">
      <c r="A20" s="7" t="s">
        <v>41</v>
      </c>
      <c r="B20" s="8" t="s">
        <v>42</v>
      </c>
      <c r="C20" s="9">
        <v>-632</v>
      </c>
      <c r="D20" s="9">
        <v>0</v>
      </c>
      <c r="E20" s="9">
        <v>-817</v>
      </c>
      <c r="F20" s="9">
        <v>0</v>
      </c>
      <c r="G20" s="9">
        <v>0</v>
      </c>
      <c r="H20" s="9">
        <v>0</v>
      </c>
      <c r="I20" s="9">
        <f t="shared" si="4"/>
        <v>-1449</v>
      </c>
    </row>
    <row r="21" spans="1:9" ht="9" customHeight="1" x14ac:dyDescent="0.15">
      <c r="A21" s="7" t="s">
        <v>43</v>
      </c>
      <c r="B21" s="8" t="s">
        <v>44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-9419</v>
      </c>
      <c r="I21" s="9">
        <f t="shared" si="4"/>
        <v>-9419</v>
      </c>
    </row>
    <row r="22" spans="1:9" ht="9" customHeight="1" x14ac:dyDescent="0.15">
      <c r="A22" s="7" t="s">
        <v>45</v>
      </c>
      <c r="B22" s="8" t="s">
        <v>46</v>
      </c>
      <c r="C22" s="9">
        <v>-905773</v>
      </c>
      <c r="D22" s="9">
        <v>-8131</v>
      </c>
      <c r="E22" s="9">
        <v>0</v>
      </c>
      <c r="F22" s="9">
        <v>-183346</v>
      </c>
      <c r="G22" s="9">
        <v>-96879</v>
      </c>
      <c r="H22" s="9">
        <v>0</v>
      </c>
      <c r="I22" s="9">
        <f t="shared" si="4"/>
        <v>-1194129</v>
      </c>
    </row>
    <row r="23" spans="1:9" ht="9" customHeight="1" x14ac:dyDescent="0.15">
      <c r="A23" s="7" t="s">
        <v>47</v>
      </c>
      <c r="B23" s="8" t="s">
        <v>48</v>
      </c>
      <c r="C23" s="9">
        <v>-906753.66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f t="shared" si="4"/>
        <v>-906753.66</v>
      </c>
    </row>
    <row r="24" spans="1:9" ht="9" customHeight="1" x14ac:dyDescent="0.15">
      <c r="A24" s="7" t="s">
        <v>49</v>
      </c>
      <c r="B24" s="8" t="s">
        <v>50</v>
      </c>
      <c r="C24" s="9">
        <v>-541357</v>
      </c>
      <c r="D24" s="9">
        <v>-25368</v>
      </c>
      <c r="E24" s="9">
        <v>0</v>
      </c>
      <c r="F24" s="9">
        <v>-105307</v>
      </c>
      <c r="G24" s="9">
        <v>-38164</v>
      </c>
      <c r="H24" s="9">
        <v>0</v>
      </c>
      <c r="I24" s="9">
        <f t="shared" si="4"/>
        <v>-710196</v>
      </c>
    </row>
    <row r="25" spans="1:9" ht="9" customHeight="1" x14ac:dyDescent="0.15">
      <c r="A25" s="7" t="s">
        <v>51</v>
      </c>
      <c r="B25" s="8" t="s">
        <v>52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-40945</v>
      </c>
      <c r="I25" s="9">
        <f t="shared" si="4"/>
        <v>-40945</v>
      </c>
    </row>
    <row r="26" spans="1:9" ht="9" customHeight="1" x14ac:dyDescent="0.15">
      <c r="A26" s="7" t="s">
        <v>53</v>
      </c>
      <c r="B26" s="8" t="s">
        <v>54</v>
      </c>
      <c r="C26" s="9">
        <v>-52411</v>
      </c>
      <c r="D26" s="9">
        <v>-1275</v>
      </c>
      <c r="E26" s="9">
        <v>-10550</v>
      </c>
      <c r="F26" s="9">
        <v>-37855</v>
      </c>
      <c r="G26" s="9">
        <v>-594</v>
      </c>
      <c r="H26" s="9">
        <v>0</v>
      </c>
      <c r="I26" s="9">
        <f t="shared" si="4"/>
        <v>-102685</v>
      </c>
    </row>
    <row r="27" spans="1:9" ht="9" customHeight="1" x14ac:dyDescent="0.15">
      <c r="A27" s="7" t="s">
        <v>55</v>
      </c>
      <c r="B27" s="8" t="s">
        <v>56</v>
      </c>
      <c r="C27" s="9">
        <v>-1006774</v>
      </c>
      <c r="D27" s="9">
        <v>-66412</v>
      </c>
      <c r="E27" s="9">
        <v>0</v>
      </c>
      <c r="F27" s="9">
        <v>-118330</v>
      </c>
      <c r="G27" s="9">
        <v>-119745</v>
      </c>
      <c r="H27" s="9">
        <v>0</v>
      </c>
      <c r="I27" s="9">
        <f t="shared" si="4"/>
        <v>-1311261</v>
      </c>
    </row>
    <row r="28" spans="1:9" ht="9" customHeight="1" x14ac:dyDescent="0.15">
      <c r="A28" s="7" t="s">
        <v>57</v>
      </c>
      <c r="B28" s="8" t="s">
        <v>58</v>
      </c>
      <c r="C28" s="9">
        <v>0</v>
      </c>
      <c r="D28" s="9">
        <v>-873731</v>
      </c>
      <c r="E28" s="9">
        <v>0</v>
      </c>
      <c r="F28" s="9">
        <v>0</v>
      </c>
      <c r="G28" s="9">
        <v>0</v>
      </c>
      <c r="H28" s="9">
        <v>0</v>
      </c>
      <c r="I28" s="9">
        <f t="shared" si="4"/>
        <v>-873731</v>
      </c>
    </row>
    <row r="29" spans="1:9" ht="9" customHeight="1" x14ac:dyDescent="0.15">
      <c r="A29" s="7" t="s">
        <v>59</v>
      </c>
      <c r="B29" s="8" t="s">
        <v>60</v>
      </c>
      <c r="C29" s="9">
        <v>-7652</v>
      </c>
      <c r="D29" s="9">
        <v>-505</v>
      </c>
      <c r="E29" s="9">
        <v>-413</v>
      </c>
      <c r="F29" s="9">
        <v>-1366</v>
      </c>
      <c r="G29" s="9">
        <v>-1068</v>
      </c>
      <c r="H29" s="9">
        <v>-5545</v>
      </c>
      <c r="I29" s="9">
        <f t="shared" si="4"/>
        <v>-16549</v>
      </c>
    </row>
    <row r="30" spans="1:9" ht="9" customHeight="1" x14ac:dyDescent="0.15">
      <c r="A30" s="7" t="s">
        <v>61</v>
      </c>
      <c r="B30" s="8" t="s">
        <v>62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-4089.84</v>
      </c>
      <c r="I30" s="9">
        <f t="shared" si="4"/>
        <v>-4089.84</v>
      </c>
    </row>
    <row r="31" spans="1:9" ht="9" customHeight="1" x14ac:dyDescent="0.15">
      <c r="A31" s="7" t="s">
        <v>63</v>
      </c>
      <c r="B31" s="8" t="s">
        <v>64</v>
      </c>
      <c r="C31" s="9">
        <v>-22211</v>
      </c>
      <c r="D31" s="9">
        <v>-19276</v>
      </c>
      <c r="E31" s="9">
        <v>-55162</v>
      </c>
      <c r="F31" s="9">
        <v>-805.2</v>
      </c>
      <c r="G31" s="9">
        <v>-8071</v>
      </c>
      <c r="H31" s="9">
        <v>-57240</v>
      </c>
      <c r="I31" s="9">
        <f t="shared" si="4"/>
        <v>-162765.20000000001</v>
      </c>
    </row>
    <row r="32" spans="1:9" ht="9" customHeight="1" x14ac:dyDescent="0.15">
      <c r="A32" s="7" t="s">
        <v>65</v>
      </c>
      <c r="B32" s="8" t="s">
        <v>66</v>
      </c>
      <c r="C32" s="9">
        <v>-157871</v>
      </c>
      <c r="D32" s="9">
        <v>0</v>
      </c>
      <c r="E32" s="9">
        <v>-1025</v>
      </c>
      <c r="F32" s="9">
        <v>-182517</v>
      </c>
      <c r="G32" s="9">
        <v>0</v>
      </c>
      <c r="H32" s="9">
        <v>-1440</v>
      </c>
      <c r="I32" s="9">
        <f t="shared" si="4"/>
        <v>-342853</v>
      </c>
    </row>
    <row r="33" spans="1:11" ht="9" customHeight="1" x14ac:dyDescent="0.15">
      <c r="A33" s="7" t="s">
        <v>67</v>
      </c>
      <c r="B33" s="8" t="s">
        <v>68</v>
      </c>
      <c r="C33" s="9">
        <v>-85843.91</v>
      </c>
      <c r="D33" s="9">
        <v>-11614.4</v>
      </c>
      <c r="E33" s="9">
        <v>0</v>
      </c>
      <c r="F33" s="9">
        <v>0</v>
      </c>
      <c r="G33" s="9">
        <v>0</v>
      </c>
      <c r="H33" s="9">
        <v>-3113.73</v>
      </c>
      <c r="I33" s="9">
        <f t="shared" si="4"/>
        <v>-100572.04</v>
      </c>
    </row>
    <row r="34" spans="1:11" ht="9" customHeight="1" x14ac:dyDescent="0.15">
      <c r="A34" s="7" t="s">
        <v>69</v>
      </c>
      <c r="B34" s="8" t="s">
        <v>70</v>
      </c>
      <c r="C34" s="9">
        <v>-202.22</v>
      </c>
      <c r="D34" s="9"/>
      <c r="E34" s="9"/>
      <c r="F34" s="9"/>
      <c r="G34" s="9"/>
      <c r="H34" s="9">
        <v>-3408</v>
      </c>
      <c r="I34" s="9">
        <f t="shared" si="4"/>
        <v>-3610.22</v>
      </c>
    </row>
    <row r="35" spans="1:11" ht="9" customHeight="1" x14ac:dyDescent="0.15">
      <c r="A35" s="7" t="s">
        <v>71</v>
      </c>
      <c r="B35" s="8" t="s">
        <v>72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-1134727</v>
      </c>
      <c r="I35" s="9">
        <f t="shared" si="4"/>
        <v>-1134727</v>
      </c>
    </row>
    <row r="36" spans="1:11" ht="9" customHeight="1" x14ac:dyDescent="0.15">
      <c r="A36" s="7" t="s">
        <v>73</v>
      </c>
      <c r="B36" s="8" t="s">
        <v>74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-339052</v>
      </c>
      <c r="I36" s="9">
        <f t="shared" si="4"/>
        <v>-339052</v>
      </c>
    </row>
    <row r="37" spans="1:11" ht="9" customHeight="1" x14ac:dyDescent="0.15">
      <c r="A37" s="7" t="s">
        <v>75</v>
      </c>
      <c r="B37" s="8" t="s">
        <v>76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-31204</v>
      </c>
      <c r="I37" s="9">
        <f t="shared" si="4"/>
        <v>-31204</v>
      </c>
    </row>
    <row r="38" spans="1:11" ht="9" customHeight="1" x14ac:dyDescent="0.15">
      <c r="A38" s="7" t="s">
        <v>77</v>
      </c>
      <c r="B38" s="8" t="s">
        <v>78</v>
      </c>
      <c r="C38" s="9">
        <v>-386595</v>
      </c>
      <c r="D38" s="9">
        <v>-5203</v>
      </c>
      <c r="E38" s="9">
        <v>-41283</v>
      </c>
      <c r="F38" s="9">
        <v>-161270</v>
      </c>
      <c r="G38" s="9">
        <v>-44694</v>
      </c>
      <c r="H38" s="9">
        <v>-101677</v>
      </c>
      <c r="I38" s="9">
        <f t="shared" si="4"/>
        <v>-740722</v>
      </c>
    </row>
    <row r="39" spans="1:11" ht="9" customHeight="1" x14ac:dyDescent="0.15">
      <c r="A39" s="7" t="s">
        <v>79</v>
      </c>
      <c r="B39" s="8" t="s">
        <v>80</v>
      </c>
      <c r="C39" s="9">
        <v>-26586</v>
      </c>
      <c r="D39" s="9">
        <v>-1583</v>
      </c>
      <c r="E39" s="9">
        <v>0</v>
      </c>
      <c r="F39" s="9">
        <v>-5470.08</v>
      </c>
      <c r="G39" s="9">
        <v>-2799.12</v>
      </c>
      <c r="H39" s="9">
        <v>-15823</v>
      </c>
      <c r="I39" s="9">
        <f t="shared" si="4"/>
        <v>-52261.200000000004</v>
      </c>
      <c r="K39" s="1"/>
    </row>
    <row r="40" spans="1:11" ht="9" customHeight="1" x14ac:dyDescent="0.15">
      <c r="A40" s="7" t="s">
        <v>81</v>
      </c>
      <c r="B40" s="8" t="s">
        <v>82</v>
      </c>
      <c r="C40" s="9">
        <v>-1801</v>
      </c>
      <c r="D40" s="9">
        <v>0</v>
      </c>
      <c r="E40" s="9">
        <v>-12937</v>
      </c>
      <c r="F40" s="9">
        <v>0</v>
      </c>
      <c r="G40" s="9">
        <v>0</v>
      </c>
      <c r="H40" s="9">
        <v>-40</v>
      </c>
      <c r="I40" s="9">
        <f t="shared" si="4"/>
        <v>-14778</v>
      </c>
    </row>
    <row r="41" spans="1:11" ht="9" customHeight="1" x14ac:dyDescent="0.15">
      <c r="A41" s="7" t="s">
        <v>83</v>
      </c>
      <c r="B41" s="8" t="s">
        <v>84</v>
      </c>
      <c r="C41" s="9">
        <v>-234</v>
      </c>
      <c r="D41" s="9">
        <v>0</v>
      </c>
      <c r="E41" s="9">
        <v>-1</v>
      </c>
      <c r="F41" s="9">
        <v>0</v>
      </c>
      <c r="G41" s="9">
        <v>0</v>
      </c>
      <c r="H41" s="9">
        <v>-30953</v>
      </c>
      <c r="I41" s="9">
        <f t="shared" si="4"/>
        <v>-31188</v>
      </c>
    </row>
    <row r="42" spans="1:11" ht="9" customHeight="1" x14ac:dyDescent="0.15">
      <c r="A42" s="7" t="s">
        <v>85</v>
      </c>
      <c r="B42" s="8" t="s">
        <v>86</v>
      </c>
      <c r="C42" s="9">
        <v>-1246397</v>
      </c>
      <c r="D42" s="9">
        <v>-70907</v>
      </c>
      <c r="E42" s="9">
        <v>0</v>
      </c>
      <c r="F42" s="9">
        <v>-1013574</v>
      </c>
      <c r="G42" s="9">
        <v>-203239</v>
      </c>
      <c r="H42" s="9">
        <v>-407</v>
      </c>
      <c r="I42" s="9">
        <f t="shared" si="4"/>
        <v>-2534524</v>
      </c>
    </row>
    <row r="43" spans="1:11" ht="9" customHeight="1" x14ac:dyDescent="0.15">
      <c r="A43" s="7" t="s">
        <v>87</v>
      </c>
      <c r="B43" s="8" t="s">
        <v>88</v>
      </c>
      <c r="C43" s="9">
        <v>0</v>
      </c>
      <c r="D43" s="9">
        <v>0</v>
      </c>
      <c r="E43" s="9">
        <v>0</v>
      </c>
      <c r="F43" s="9">
        <v>0</v>
      </c>
      <c r="G43" s="9">
        <v>-13904.769</v>
      </c>
      <c r="H43" s="9">
        <v>0</v>
      </c>
      <c r="I43" s="9">
        <f t="shared" si="4"/>
        <v>-13904.769</v>
      </c>
    </row>
    <row r="44" spans="1:11" ht="9" customHeight="1" x14ac:dyDescent="0.15">
      <c r="A44" s="7" t="s">
        <v>89</v>
      </c>
      <c r="B44" s="8" t="s">
        <v>90</v>
      </c>
      <c r="C44" s="9">
        <v>0</v>
      </c>
      <c r="D44" s="9">
        <v>0</v>
      </c>
      <c r="E44" s="9">
        <v>0</v>
      </c>
      <c r="F44" s="9">
        <v>-33793</v>
      </c>
      <c r="G44" s="9">
        <v>0</v>
      </c>
      <c r="H44" s="9">
        <v>0</v>
      </c>
      <c r="I44" s="9">
        <f t="shared" si="4"/>
        <v>-33793</v>
      </c>
    </row>
    <row r="45" spans="1:11" ht="9" customHeight="1" x14ac:dyDescent="0.15">
      <c r="A45" s="7" t="s">
        <v>91</v>
      </c>
      <c r="B45" s="8" t="s">
        <v>92</v>
      </c>
      <c r="C45" s="9">
        <v>0</v>
      </c>
      <c r="D45" s="9">
        <v>0</v>
      </c>
      <c r="E45" s="9">
        <v>-10324779</v>
      </c>
      <c r="F45" s="9">
        <v>0</v>
      </c>
      <c r="G45" s="9">
        <v>0</v>
      </c>
      <c r="H45" s="9">
        <v>0</v>
      </c>
      <c r="I45" s="9">
        <f t="shared" si="4"/>
        <v>-10324779</v>
      </c>
    </row>
    <row r="46" spans="1:11" ht="9" customHeight="1" x14ac:dyDescent="0.15">
      <c r="A46" s="7" t="s">
        <v>93</v>
      </c>
      <c r="B46" s="8" t="s">
        <v>94</v>
      </c>
      <c r="C46" s="9">
        <v>0</v>
      </c>
      <c r="D46" s="9">
        <v>0</v>
      </c>
      <c r="E46" s="9"/>
      <c r="F46" s="9">
        <v>-64118</v>
      </c>
      <c r="G46" s="9">
        <v>0</v>
      </c>
      <c r="H46" s="9">
        <v>0</v>
      </c>
      <c r="I46" s="9">
        <f t="shared" si="4"/>
        <v>-64118</v>
      </c>
    </row>
    <row r="47" spans="1:11" ht="9" customHeight="1" x14ac:dyDescent="0.15">
      <c r="A47" s="7" t="s">
        <v>95</v>
      </c>
      <c r="B47" s="8" t="s">
        <v>96</v>
      </c>
      <c r="C47" s="9"/>
      <c r="D47" s="9">
        <v>0</v>
      </c>
      <c r="E47" s="9">
        <v>-777770</v>
      </c>
      <c r="F47" s="9">
        <v>0</v>
      </c>
      <c r="G47" s="9">
        <v>0</v>
      </c>
      <c r="H47" s="9">
        <v>0</v>
      </c>
      <c r="I47" s="9">
        <f t="shared" si="4"/>
        <v>-777770</v>
      </c>
    </row>
    <row r="48" spans="1:11" ht="9" customHeight="1" x14ac:dyDescent="0.15">
      <c r="A48" s="7" t="s">
        <v>97</v>
      </c>
      <c r="B48" s="8" t="s">
        <v>98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-147798</v>
      </c>
      <c r="I48" s="9">
        <f t="shared" si="4"/>
        <v>-147798</v>
      </c>
    </row>
    <row r="49" spans="1:11" ht="9" customHeight="1" x14ac:dyDescent="0.15">
      <c r="A49" s="7" t="s">
        <v>99</v>
      </c>
      <c r="B49" s="8" t="s">
        <v>100</v>
      </c>
      <c r="C49" s="9"/>
      <c r="D49" s="9"/>
      <c r="E49" s="9"/>
      <c r="F49" s="9"/>
      <c r="G49" s="9"/>
      <c r="H49" s="9">
        <v>-1</v>
      </c>
      <c r="I49" s="9">
        <f t="shared" si="4"/>
        <v>-1</v>
      </c>
    </row>
    <row r="50" spans="1:11" ht="9" customHeight="1" x14ac:dyDescent="0.15">
      <c r="A50" s="7" t="s">
        <v>101</v>
      </c>
      <c r="B50" s="8" t="s">
        <v>102</v>
      </c>
      <c r="C50" s="9"/>
      <c r="D50" s="9"/>
      <c r="E50" s="9"/>
      <c r="F50" s="9"/>
      <c r="G50" s="9">
        <v>-1224</v>
      </c>
      <c r="H50" s="9"/>
      <c r="I50" s="9">
        <f t="shared" si="4"/>
        <v>-1224</v>
      </c>
    </row>
    <row r="51" spans="1:11" ht="9" customHeight="1" x14ac:dyDescent="0.15">
      <c r="A51" s="7" t="s">
        <v>103</v>
      </c>
      <c r="B51" s="8" t="s">
        <v>104</v>
      </c>
      <c r="C51" s="9">
        <v>-40</v>
      </c>
      <c r="D51" s="9"/>
      <c r="E51" s="9"/>
      <c r="F51" s="9"/>
      <c r="G51" s="9"/>
      <c r="H51" s="9"/>
      <c r="I51" s="9">
        <f t="shared" si="4"/>
        <v>-40</v>
      </c>
    </row>
    <row r="52" spans="1:11" ht="9.75" customHeight="1" x14ac:dyDescent="0.15">
      <c r="A52" s="15" t="s">
        <v>105</v>
      </c>
      <c r="B52" s="16"/>
      <c r="C52" s="6">
        <f t="shared" ref="C52:I52" si="5">SUM(C16:C51)</f>
        <v>-5405602.790000001</v>
      </c>
      <c r="D52" s="6">
        <f t="shared" si="5"/>
        <v>-1084035.52</v>
      </c>
      <c r="E52" s="6">
        <f t="shared" si="5"/>
        <v>-11225351</v>
      </c>
      <c r="F52" s="6">
        <f t="shared" si="5"/>
        <v>-1915722.2799999998</v>
      </c>
      <c r="G52" s="6">
        <f t="shared" si="5"/>
        <v>-535661.88899999997</v>
      </c>
      <c r="H52" s="6">
        <f t="shared" si="5"/>
        <v>-1990662.57</v>
      </c>
      <c r="I52" s="6">
        <f t="shared" si="5"/>
        <v>-22157036.049000002</v>
      </c>
      <c r="K52" s="10"/>
    </row>
    <row r="53" spans="1:11" ht="9.75" customHeight="1" x14ac:dyDescent="0.15">
      <c r="A53" s="15" t="s">
        <v>106</v>
      </c>
      <c r="B53" s="16"/>
      <c r="C53" s="6">
        <f t="shared" ref="C53:I53" si="6">C15+C52</f>
        <v>0.20999999903142452</v>
      </c>
      <c r="D53" s="6">
        <f t="shared" si="6"/>
        <v>0.47999999998137355</v>
      </c>
      <c r="E53" s="6">
        <f t="shared" si="6"/>
        <v>0</v>
      </c>
      <c r="F53" s="6">
        <f t="shared" si="6"/>
        <v>-0.27999999979510903</v>
      </c>
      <c r="G53" s="6">
        <f t="shared" si="6"/>
        <v>0.11100000003352761</v>
      </c>
      <c r="H53" s="6">
        <f t="shared" si="6"/>
        <v>0.42999999993480742</v>
      </c>
      <c r="I53" s="6">
        <f t="shared" si="6"/>
        <v>-4.9000002443790436E-2</v>
      </c>
    </row>
    <row r="54" spans="1:11" ht="7.5" customHeight="1" x14ac:dyDescent="0.15"/>
  </sheetData>
  <mergeCells count="6">
    <mergeCell ref="A53:B53"/>
    <mergeCell ref="A1:I1"/>
    <mergeCell ref="A2:B2"/>
    <mergeCell ref="A3:B3"/>
    <mergeCell ref="A15:B15"/>
    <mergeCell ref="A52:B52"/>
  </mergeCells>
  <pageMargins left="0.7" right="0.7" top="0.75" bottom="0.75" header="0.3" footer="0.3"/>
  <ignoredErrors>
    <ignoredError sqref="A4:A14 A16:A51" numberStoredAsText="1"/>
    <ignoredError sqref="I13:I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Susanna Defant</dc:creator>
  <cp:lastModifiedBy>Emanuela Vicentini</cp:lastModifiedBy>
  <dcterms:created xsi:type="dcterms:W3CDTF">2024-04-29T08:45:47Z</dcterms:created>
  <dcterms:modified xsi:type="dcterms:W3CDTF">2024-04-29T12:03:29Z</dcterms:modified>
</cp:coreProperties>
</file>