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2022\AmmTrasparente\pubblicazione dati\finanziaria\"/>
    </mc:Choice>
  </mc:AlternateContent>
  <bookViews>
    <workbookView xWindow="0" yWindow="0" windowWidth="25200" windowHeight="11760"/>
  </bookViews>
  <sheets>
    <sheet name="Foglio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1" i="1" l="1"/>
  <c r="B131" i="1"/>
  <c r="B116" i="1"/>
  <c r="B144" i="1" s="1"/>
  <c r="C101" i="1"/>
  <c r="C116" i="1" s="1"/>
  <c r="B101" i="1"/>
  <c r="B96" i="1"/>
  <c r="B117" i="1" s="1"/>
  <c r="C93" i="1"/>
  <c r="C96" i="1" s="1"/>
  <c r="C84" i="1"/>
  <c r="B84" i="1"/>
  <c r="C81" i="1"/>
  <c r="B81" i="1"/>
  <c r="C63" i="1"/>
  <c r="C85" i="1" s="1"/>
  <c r="B63" i="1"/>
  <c r="B85" i="1" s="1"/>
  <c r="C57" i="1"/>
  <c r="B57" i="1"/>
  <c r="C41" i="1"/>
  <c r="B41" i="1"/>
  <c r="C37" i="1"/>
  <c r="B37" i="1"/>
  <c r="C32" i="1"/>
  <c r="C38" i="1" s="1"/>
  <c r="B32" i="1"/>
  <c r="B38" i="1" s="1"/>
  <c r="C20" i="1"/>
  <c r="B20" i="1"/>
  <c r="C13" i="1"/>
  <c r="C21" i="1" s="1"/>
  <c r="C42" i="1" s="1"/>
  <c r="B13" i="1"/>
  <c r="B21" i="1" s="1"/>
  <c r="B42" i="1" l="1"/>
  <c r="C117" i="1"/>
  <c r="C144" i="1"/>
</calcChain>
</file>

<file path=xl/sharedStrings.xml><?xml version="1.0" encoding="utf-8"?>
<sst xmlns="http://schemas.openxmlformats.org/spreadsheetml/2006/main" count="139" uniqueCount="136">
  <si>
    <t>BILANCIO D'ESERCIZIO 2021</t>
  </si>
  <si>
    <t>STATO PATRIMONIALE - ATTIVO</t>
  </si>
  <si>
    <t>A) CREDITI V/SOCI PER VERSAMENTI ANCORA DOVUTI</t>
  </si>
  <si>
    <t>B) IMMOBILIZZAZIONI:</t>
  </si>
  <si>
    <t xml:space="preserve">    I. Immobilizzazioni Immateriali:</t>
  </si>
  <si>
    <t xml:space="preserve">        1) Costi di impianto e di ampliamento</t>
  </si>
  <si>
    <t xml:space="preserve">        2) Costi di sviluppo</t>
  </si>
  <si>
    <t xml:space="preserve">        3) Diritti di brevetto industriale e di utilizzazione delle opere dell'ingegno</t>
  </si>
  <si>
    <t xml:space="preserve">        4) Concessioni, licenze, marchi e diritti simili</t>
  </si>
  <si>
    <t xml:space="preserve">        5) Avviamento</t>
  </si>
  <si>
    <t xml:space="preserve">        6) Immobilizzazioni immateriali in corso e acconti</t>
  </si>
  <si>
    <t xml:space="preserve">        7) Altre</t>
  </si>
  <si>
    <t xml:space="preserve">           Totale Immobilizzazioni Immateriali</t>
  </si>
  <si>
    <t xml:space="preserve">    II. Immobilizzazioni Materiali:</t>
  </si>
  <si>
    <t xml:space="preserve">        1) Terreni e fabbricati</t>
  </si>
  <si>
    <t xml:space="preserve">        2) Impianti e macchinari</t>
  </si>
  <si>
    <t xml:space="preserve">        3) Attrezzature industriali e commerciali</t>
  </si>
  <si>
    <t xml:space="preserve">        4) Altri beni</t>
  </si>
  <si>
    <t xml:space="preserve">        5) Immobilizzazioni in corso e acconti</t>
  </si>
  <si>
    <t xml:space="preserve">           Totale Immobilizzazioni Materiali</t>
  </si>
  <si>
    <t xml:space="preserve">           Totale Immobilizzazioni (B)</t>
  </si>
  <si>
    <t>C) ATTIVO CIRCOLANTE</t>
  </si>
  <si>
    <t xml:space="preserve">    II. Crediti</t>
  </si>
  <si>
    <t xml:space="preserve">        1) verso clienti</t>
  </si>
  <si>
    <t xml:space="preserve">        2) verso imprese controllate</t>
  </si>
  <si>
    <t xml:space="preserve">        3) verso imprese collegate</t>
  </si>
  <si>
    <t xml:space="preserve">        4) verso controllanti</t>
  </si>
  <si>
    <t xml:space="preserve">        5) verso imprese sottoposte al controllo delle controllanti</t>
  </si>
  <si>
    <t xml:space="preserve">        5-bis) Crediti tributari</t>
  </si>
  <si>
    <t xml:space="preserve">        5-ter) Imposte anticipate</t>
  </si>
  <si>
    <t xml:space="preserve">        5-quater) verso altri</t>
  </si>
  <si>
    <t xml:space="preserve">           Totale Crediti</t>
  </si>
  <si>
    <t xml:space="preserve">    IV. Disponibilità liquide</t>
  </si>
  <si>
    <t xml:space="preserve">        1) Depositi bancari e postali</t>
  </si>
  <si>
    <t xml:space="preserve">        2) Assegni</t>
  </si>
  <si>
    <t xml:space="preserve">        3) Denaro e valori in cassa</t>
  </si>
  <si>
    <t xml:space="preserve">            Totale Disponibilità liquide</t>
  </si>
  <si>
    <t xml:space="preserve">           Totale attivo circolante (C)</t>
  </si>
  <si>
    <t>D) Ratei e risconti</t>
  </si>
  <si>
    <t xml:space="preserve">           Ratei e risconti attivi</t>
  </si>
  <si>
    <t xml:space="preserve">           Ratei e risconti attivi (D)</t>
  </si>
  <si>
    <t>TOTALE ATTIVO</t>
  </si>
  <si>
    <t>STATO PATRIMONIALE – PASSIVO</t>
  </si>
  <si>
    <t>A) PATRIMONIO NETTO</t>
  </si>
  <si>
    <t xml:space="preserve">    I. Capitale</t>
  </si>
  <si>
    <t xml:space="preserve">    II. Riserva da sovrapprezzo delle azioni</t>
  </si>
  <si>
    <t xml:space="preserve">    III. Riserva di rivalutazione</t>
  </si>
  <si>
    <t xml:space="preserve">    IV. Riserva legale</t>
  </si>
  <si>
    <t xml:space="preserve">    V. Riserve statutarie</t>
  </si>
  <si>
    <t xml:space="preserve">    VI. Altre riserve, distintamente indicate.</t>
  </si>
  <si>
    <t xml:space="preserve">    VII. Riserva per operazioni di copertura dei flussi finanziari attesi</t>
  </si>
  <si>
    <t xml:space="preserve">    VIII. Utili (perdite) portati a nuovo</t>
  </si>
  <si>
    <t xml:space="preserve">    IX. Utile (perdita) dell'esercizio precedente</t>
  </si>
  <si>
    <t xml:space="preserve">    X. Riserva negativa per azioni proprie in portafoglio</t>
  </si>
  <si>
    <t xml:space="preserve">       Totale Patrimonio netto (A)</t>
  </si>
  <si>
    <t>B) FONDI PER RISCHI ED ONERI</t>
  </si>
  <si>
    <t xml:space="preserve">    1) per trattamento di quiescenza e obblighi simili</t>
  </si>
  <si>
    <t xml:space="preserve">    2) per imposte, anche differite</t>
  </si>
  <si>
    <t xml:space="preserve">    3) Strumenti finanziari derivati passivi</t>
  </si>
  <si>
    <t xml:space="preserve">    4) Altri</t>
  </si>
  <si>
    <t xml:space="preserve">       Totale Fondi per rischi e oneri (B)</t>
  </si>
  <si>
    <t>C) TRATTAMENTO DI FINE RAPPORTO DI LAVORO SUBORDINATO</t>
  </si>
  <si>
    <t>D) DEBITI</t>
  </si>
  <si>
    <t xml:space="preserve">    1) Obbligazioni</t>
  </si>
  <si>
    <t xml:space="preserve">    2) Obbligazioni convertibili</t>
  </si>
  <si>
    <t xml:space="preserve">    3) Debiti verso soci per finanziamenti</t>
  </si>
  <si>
    <t xml:space="preserve">    4) Debiti verso banche</t>
  </si>
  <si>
    <t xml:space="preserve">    5) Debiti verso altri finanziatori</t>
  </si>
  <si>
    <t xml:space="preserve">    6) Acconti</t>
  </si>
  <si>
    <t xml:space="preserve">    7) Debiti verso fornitori</t>
  </si>
  <si>
    <t xml:space="preserve">    8) Debiti rappresentati da titoli di credito</t>
  </si>
  <si>
    <t xml:space="preserve">    9) Debiti verso imprese controllate</t>
  </si>
  <si>
    <t xml:space="preserve">    10) Debiti verso imprese collegate</t>
  </si>
  <si>
    <t xml:space="preserve">    11) Debiti verso controllanti</t>
  </si>
  <si>
    <t xml:space="preserve">    11 bis) Debiti verso imprese sottoposte al controllo delle controllanti</t>
  </si>
  <si>
    <t xml:space="preserve">    12) Debiti tributari</t>
  </si>
  <si>
    <t xml:space="preserve">    13) Debiti verso istituti di previdenza e sicurezza sociale</t>
  </si>
  <si>
    <t xml:space="preserve">    14) Altri debiti</t>
  </si>
  <si>
    <t xml:space="preserve">       Totale Debiti (D)</t>
  </si>
  <si>
    <t>E) RATEI E RISCONTI</t>
  </si>
  <si>
    <t xml:space="preserve">        Ratei e risconti passivi</t>
  </si>
  <si>
    <t xml:space="preserve">        Ratei e risconti passivi (E)</t>
  </si>
  <si>
    <t>TOTALE STATO PATRIMONIALE - PASSIVO</t>
  </si>
  <si>
    <t>CONTO ECONOMICO</t>
  </si>
  <si>
    <t>A) Valore della produzione</t>
  </si>
  <si>
    <t xml:space="preserve">    1) Ricavi delle vendite e delle prestazioni</t>
  </si>
  <si>
    <t xml:space="preserve">    2) Variazioni delle rimanenze di prodotti in corso di lav. semil.finiti</t>
  </si>
  <si>
    <t xml:space="preserve">    3) Variazione dei lavori in corso su ordinazione</t>
  </si>
  <si>
    <t xml:space="preserve">    4) Incrementi di immobilizzazioni per lavori interni</t>
  </si>
  <si>
    <t xml:space="preserve">    5) Altri ricavi e proventi:</t>
  </si>
  <si>
    <t xml:space="preserve">        A5a)  Contributi in conto esercizio</t>
  </si>
  <si>
    <t xml:space="preserve">        A5b)  Altri ricavi e proventi</t>
  </si>
  <si>
    <t xml:space="preserve">       Totale Valore della produzione (A)</t>
  </si>
  <si>
    <t>B) Costi della produzione</t>
  </si>
  <si>
    <t xml:space="preserve">    6) per materie prime, sussidiarie, di consumo e di merci</t>
  </si>
  <si>
    <t xml:space="preserve">    7) per servizi</t>
  </si>
  <si>
    <t xml:space="preserve">    8) per godimento di beni di terzi</t>
  </si>
  <si>
    <t xml:space="preserve">    9) per il personale</t>
  </si>
  <si>
    <t xml:space="preserve">        a) Salari e stipendi</t>
  </si>
  <si>
    <t xml:space="preserve">        b) Oneri sociali</t>
  </si>
  <si>
    <t xml:space="preserve">        c) Trattamento di fine rapporto</t>
  </si>
  <si>
    <t xml:space="preserve">        d) Trattamento di quiescenza e simili</t>
  </si>
  <si>
    <t xml:space="preserve">        e) Altri costi</t>
  </si>
  <si>
    <t xml:space="preserve">    10) Ammortamenti e svalutazioni</t>
  </si>
  <si>
    <t xml:space="preserve">        a) Ammortamento delle immobilizzazioni immateriali</t>
  </si>
  <si>
    <t xml:space="preserve">        b) Ammortamento delle immobilizzazioni materiali</t>
  </si>
  <si>
    <t xml:space="preserve">        c) Altre svalutazioni delle immobilizzazioni</t>
  </si>
  <si>
    <t xml:space="preserve">        d) svalutazioni dei crediti compresi nell'attivo circolante e delle dis.liquide</t>
  </si>
  <si>
    <t xml:space="preserve">    11) Variazioni delle rimanenze di materie prime, suss., di cons.e merci</t>
  </si>
  <si>
    <t xml:space="preserve">    12) Accantonamenti per rischi</t>
  </si>
  <si>
    <t xml:space="preserve">    13) Altri accantonamenti</t>
  </si>
  <si>
    <t xml:space="preserve">    14) Oneri diversi di gestione</t>
  </si>
  <si>
    <t xml:space="preserve">       Totale Costi della produzione (B)</t>
  </si>
  <si>
    <t>Differenza tra Valore e Costo della Produzione (A-B)</t>
  </si>
  <si>
    <t>C) Proventi e oneri finanziari</t>
  </si>
  <si>
    <t xml:space="preserve">    15) Proventi da partecipaz. con separata indic. di quelli da imprese controllate e collegate e di quelli  relativi a controllanti e a imprese sottoposte al controllo di queste ultime</t>
  </si>
  <si>
    <t xml:space="preserve">    16) Altri proventi finanziari </t>
  </si>
  <si>
    <t xml:space="preserve">        a) da crediti iscritti nelle immobiliz., con separata indic. di quelli da imprese controllate e collegate e di quelli di controllanti e da imprese sottoposte al controllo di queste ultime</t>
  </si>
  <si>
    <t xml:space="preserve">        b) da titoli iscritti nelle immobilizzazioni che non costituiscono partecipazioni</t>
  </si>
  <si>
    <t xml:space="preserve">        c) da titoli iscritti nell'attivo circolante che non costituiscono partecipazioni</t>
  </si>
  <si>
    <t xml:space="preserve">        d) proventi diversi dai precedenti, con separata indic. di quelli da imprese controllate e di quelli da controllanti e da imprese sottoposte al controllo diqueste ultime</t>
  </si>
  <si>
    <t xml:space="preserve">    17) Interessi e altri oneri finanziari, con separata indicazione di quelli da imprese controllate e collegate e verso controllanti</t>
  </si>
  <si>
    <t xml:space="preserve">    17-bis) Utili e perdite su cambi</t>
  </si>
  <si>
    <t xml:space="preserve">     Totale proventi e oneri finanziari (+15 +16-17+/-17 bis)</t>
  </si>
  <si>
    <t>D) Rettifiche di valore di attività e passività finanziarie</t>
  </si>
  <si>
    <t xml:space="preserve">    18) Rivalutazioni</t>
  </si>
  <si>
    <t xml:space="preserve">        a) di partecipazioni</t>
  </si>
  <si>
    <t xml:space="preserve">        b) di immobilizzazioni finanziarie che non costituiscono partecipazioni</t>
  </si>
  <si>
    <t xml:space="preserve">        c) di titoli iscritti all'attivo circolante che non costituiscono partecipazioni</t>
  </si>
  <si>
    <t xml:space="preserve">        d) Strumenti finanziari derivati</t>
  </si>
  <si>
    <t xml:space="preserve">    19) Svalutazioni</t>
  </si>
  <si>
    <t xml:space="preserve">        c) di titoli inscritti nell'attivo circolante che non costituiscono partecipazioni</t>
  </si>
  <si>
    <t xml:space="preserve">    Totale delle rettifiche di valore delle attività e passività finanziarie (18-19)</t>
  </si>
  <si>
    <t xml:space="preserve">Risultato prima delle imposte (A - B+/-C+/-D) </t>
  </si>
  <si>
    <t xml:space="preserve">   20) Imposte sul reddito dell'esercizio, correnti, differite e anticipate </t>
  </si>
  <si>
    <t xml:space="preserve">   21) UTILE /PERDITA DI ESERCIZIO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</si>
</sst>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rgb="FF000000"/>
      <name val="Calibri"/>
      <family val="2"/>
    </font>
    <font>
      <b/>
      <i/>
      <sz val="8"/>
      <color rgb="FF000000"/>
      <name val="Calibri"/>
      <family val="2"/>
    </font>
    <font>
      <sz val="8"/>
      <color rgb="FF000000"/>
      <name val="Calibri"/>
      <family val="2"/>
    </font>
    <font>
      <sz val="8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0" xfId="0" applyFont="1"/>
    <xf numFmtId="0" fontId="3" fillId="2" borderId="4" xfId="0" applyFont="1" applyFill="1" applyBorder="1" applyAlignment="1">
      <alignment horizontal="left" vertical="center"/>
    </xf>
    <xf numFmtId="14" fontId="3" fillId="2" borderId="5" xfId="0" applyNumberFormat="1" applyFont="1" applyFill="1" applyBorder="1" applyAlignment="1">
      <alignment horizontal="center" vertical="center"/>
    </xf>
    <xf numFmtId="0" fontId="3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3" fontId="5" fillId="0" borderId="7" xfId="0" applyNumberFormat="1" applyFont="1" applyBorder="1" applyAlignment="1">
      <alignment horizontal="right" vertical="center"/>
    </xf>
    <xf numFmtId="0" fontId="6" fillId="0" borderId="7" xfId="0" applyFont="1" applyBorder="1"/>
    <xf numFmtId="0" fontId="5" fillId="0" borderId="7" xfId="0" applyFont="1" applyBorder="1" applyAlignment="1">
      <alignment horizontal="right" vertical="center"/>
    </xf>
    <xf numFmtId="0" fontId="3" fillId="0" borderId="1" xfId="0" applyFont="1" applyBorder="1" applyAlignment="1">
      <alignment horizontal="left" vertical="center"/>
    </xf>
    <xf numFmtId="3" fontId="3" fillId="0" borderId="8" xfId="0" applyNumberFormat="1" applyFont="1" applyBorder="1" applyAlignment="1">
      <alignment horizontal="right" vertical="center"/>
    </xf>
    <xf numFmtId="0" fontId="3" fillId="0" borderId="9" xfId="0" applyFont="1" applyBorder="1" applyAlignment="1">
      <alignment horizontal="left" vertical="center"/>
    </xf>
    <xf numFmtId="3" fontId="3" fillId="0" borderId="10" xfId="0" applyNumberFormat="1" applyFont="1" applyBorder="1" applyAlignment="1">
      <alignment horizontal="right" vertical="center"/>
    </xf>
    <xf numFmtId="3" fontId="3" fillId="0" borderId="8" xfId="0" applyNumberFormat="1" applyFont="1" applyFill="1" applyBorder="1" applyAlignment="1">
      <alignment horizontal="right" vertical="center"/>
    </xf>
    <xf numFmtId="0" fontId="3" fillId="2" borderId="9" xfId="0" applyFont="1" applyFill="1" applyBorder="1" applyAlignment="1">
      <alignment horizontal="left" vertical="center"/>
    </xf>
    <xf numFmtId="3" fontId="3" fillId="2" borderId="8" xfId="0" applyNumberFormat="1" applyFont="1" applyFill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3" fillId="2" borderId="6" xfId="0" applyFont="1" applyFill="1" applyBorder="1" applyAlignment="1">
      <alignment horizontal="left" vertical="center"/>
    </xf>
    <xf numFmtId="3" fontId="3" fillId="2" borderId="10" xfId="0" applyNumberFormat="1" applyFont="1" applyFill="1" applyBorder="1" applyAlignment="1">
      <alignment horizontal="right" vertical="center"/>
    </xf>
    <xf numFmtId="0" fontId="6" fillId="0" borderId="0" xfId="0" applyFont="1" applyAlignment="1">
      <alignment vertical="center"/>
    </xf>
    <xf numFmtId="0" fontId="6" fillId="0" borderId="0" xfId="0" applyFont="1"/>
    <xf numFmtId="0" fontId="3" fillId="0" borderId="7" xfId="0" applyFont="1" applyBorder="1" applyAlignment="1">
      <alignment horizontal="right" vertical="center"/>
    </xf>
    <xf numFmtId="3" fontId="5" fillId="0" borderId="7" xfId="0" applyNumberFormat="1" applyFont="1" applyBorder="1" applyAlignment="1">
      <alignment horizontal="left" vertical="center"/>
    </xf>
    <xf numFmtId="3" fontId="6" fillId="0" borderId="7" xfId="0" applyNumberFormat="1" applyFont="1" applyBorder="1" applyAlignment="1">
      <alignment horizontal="left"/>
    </xf>
    <xf numFmtId="0" fontId="2" fillId="0" borderId="0" xfId="0" applyFont="1" applyAlignment="1"/>
    <xf numFmtId="0" fontId="5" fillId="0" borderId="6" xfId="0" applyFont="1" applyBorder="1" applyAlignment="1">
      <alignment horizontal="left" vertical="center" wrapText="1"/>
    </xf>
    <xf numFmtId="0" fontId="5" fillId="0" borderId="7" xfId="0" applyFont="1" applyBorder="1" applyAlignment="1">
      <alignment vertical="center"/>
    </xf>
    <xf numFmtId="3" fontId="2" fillId="0" borderId="7" xfId="0" applyNumberFormat="1" applyFont="1" applyBorder="1" applyAlignment="1">
      <alignment horizontal="left"/>
    </xf>
    <xf numFmtId="0" fontId="5" fillId="0" borderId="9" xfId="0" applyFont="1" applyBorder="1" applyAlignment="1">
      <alignment horizontal="left" vertical="center"/>
    </xf>
    <xf numFmtId="0" fontId="5" fillId="0" borderId="10" xfId="0" applyFont="1" applyBorder="1" applyAlignment="1">
      <alignment horizontal="right" vertical="center"/>
    </xf>
    <xf numFmtId="3" fontId="5" fillId="0" borderId="10" xfId="0" applyNumberFormat="1" applyFont="1" applyBorder="1" applyAlignment="1">
      <alignment horizontal="right" vertical="center"/>
    </xf>
    <xf numFmtId="0" fontId="3" fillId="2" borderId="1" xfId="0" applyFont="1" applyFill="1" applyBorder="1" applyAlignment="1">
      <alignment horizontal="left" vertical="center"/>
    </xf>
    <xf numFmtId="0" fontId="3" fillId="2" borderId="8" xfId="0" applyFont="1" applyFill="1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1"/>
  <sheetViews>
    <sheetView tabSelected="1" zoomScale="190" zoomScaleNormal="190" workbookViewId="0">
      <selection activeCell="A8" sqref="A8"/>
    </sheetView>
  </sheetViews>
  <sheetFormatPr defaultRowHeight="11.25" x14ac:dyDescent="0.2"/>
  <cols>
    <col min="1" max="1" width="67.28515625" style="1" customWidth="1"/>
    <col min="2" max="3" width="15.7109375" style="1" customWidth="1"/>
    <col min="4" max="16384" width="9.140625" style="1"/>
  </cols>
  <sheetData>
    <row r="1" spans="1:3" ht="21.75" customHeight="1" thickBot="1" x14ac:dyDescent="0.25">
      <c r="A1" s="38" t="s">
        <v>0</v>
      </c>
      <c r="B1" s="39"/>
      <c r="C1" s="40"/>
    </row>
    <row r="2" spans="1:3" ht="29.25" customHeight="1" x14ac:dyDescent="0.2">
      <c r="A2" s="2" t="s">
        <v>1</v>
      </c>
      <c r="B2" s="3">
        <v>44561</v>
      </c>
      <c r="C2" s="3">
        <v>44196</v>
      </c>
    </row>
    <row r="3" spans="1:3" ht="11.25" customHeight="1" x14ac:dyDescent="0.2">
      <c r="A3" s="4" t="s">
        <v>2</v>
      </c>
      <c r="B3" s="5"/>
      <c r="C3" s="5"/>
    </row>
    <row r="4" spans="1:3" ht="11.25" customHeight="1" x14ac:dyDescent="0.2">
      <c r="A4" s="4" t="s">
        <v>3</v>
      </c>
      <c r="B4" s="5"/>
      <c r="C4" s="5"/>
    </row>
    <row r="5" spans="1:3" ht="11.25" customHeight="1" x14ac:dyDescent="0.2">
      <c r="A5" s="6" t="s">
        <v>4</v>
      </c>
      <c r="B5" s="7"/>
      <c r="C5" s="7"/>
    </row>
    <row r="6" spans="1:3" ht="11.25" customHeight="1" x14ac:dyDescent="0.2">
      <c r="A6" s="8" t="s">
        <v>5</v>
      </c>
      <c r="B6" s="9"/>
      <c r="C6" s="9"/>
    </row>
    <row r="7" spans="1:3" ht="11.25" customHeight="1" x14ac:dyDescent="0.2">
      <c r="A7" s="8" t="s">
        <v>6</v>
      </c>
      <c r="B7" s="9"/>
      <c r="C7" s="9"/>
    </row>
    <row r="8" spans="1:3" ht="11.25" customHeight="1" x14ac:dyDescent="0.2">
      <c r="A8" s="8" t="s">
        <v>7</v>
      </c>
      <c r="B8" s="9"/>
      <c r="C8" s="9"/>
    </row>
    <row r="9" spans="1:3" ht="11.25" customHeight="1" x14ac:dyDescent="0.2">
      <c r="A9" s="8" t="s">
        <v>8</v>
      </c>
      <c r="B9" s="10">
        <v>22474</v>
      </c>
      <c r="C9" s="10">
        <v>47155</v>
      </c>
    </row>
    <row r="10" spans="1:3" ht="11.25" customHeight="1" x14ac:dyDescent="0.2">
      <c r="A10" s="8" t="s">
        <v>9</v>
      </c>
      <c r="B10" s="9"/>
      <c r="C10" s="9"/>
    </row>
    <row r="11" spans="1:3" ht="11.25" customHeight="1" x14ac:dyDescent="0.2">
      <c r="A11" s="8" t="s">
        <v>10</v>
      </c>
      <c r="B11" s="11"/>
      <c r="C11" s="11"/>
    </row>
    <row r="12" spans="1:3" ht="11.25" customHeight="1" thickBot="1" x14ac:dyDescent="0.25">
      <c r="A12" s="8" t="s">
        <v>11</v>
      </c>
      <c r="B12" s="12"/>
      <c r="C12" s="12"/>
    </row>
    <row r="13" spans="1:3" ht="11.25" customHeight="1" thickBot="1" x14ac:dyDescent="0.25">
      <c r="A13" s="13" t="s">
        <v>12</v>
      </c>
      <c r="B13" s="14">
        <f>SUM(B6:B12)</f>
        <v>22474</v>
      </c>
      <c r="C13" s="14">
        <f>SUM(C6:C12)</f>
        <v>47155</v>
      </c>
    </row>
    <row r="14" spans="1:3" ht="11.25" customHeight="1" x14ac:dyDescent="0.2">
      <c r="A14" s="6" t="s">
        <v>13</v>
      </c>
      <c r="B14" s="7"/>
      <c r="C14" s="7"/>
    </row>
    <row r="15" spans="1:3" ht="11.25" customHeight="1" x14ac:dyDescent="0.2">
      <c r="A15" s="8" t="s">
        <v>14</v>
      </c>
      <c r="B15" s="10">
        <v>82404052</v>
      </c>
      <c r="C15" s="10">
        <v>84530267</v>
      </c>
    </row>
    <row r="16" spans="1:3" ht="11.25" customHeight="1" x14ac:dyDescent="0.2">
      <c r="A16" s="8" t="s">
        <v>15</v>
      </c>
      <c r="B16" s="10">
        <v>214881</v>
      </c>
      <c r="C16" s="10">
        <v>237371</v>
      </c>
    </row>
    <row r="17" spans="1:3" ht="11.25" customHeight="1" x14ac:dyDescent="0.2">
      <c r="A17" s="8" t="s">
        <v>16</v>
      </c>
      <c r="B17" s="10">
        <v>89738</v>
      </c>
      <c r="C17" s="10">
        <v>79320</v>
      </c>
    </row>
    <row r="18" spans="1:3" ht="11.25" customHeight="1" x14ac:dyDescent="0.2">
      <c r="A18" s="8" t="s">
        <v>17</v>
      </c>
      <c r="B18" s="10">
        <v>560660</v>
      </c>
      <c r="C18" s="10">
        <v>635262</v>
      </c>
    </row>
    <row r="19" spans="1:3" ht="11.25" customHeight="1" thickBot="1" x14ac:dyDescent="0.25">
      <c r="A19" s="8" t="s">
        <v>18</v>
      </c>
      <c r="B19" s="10">
        <v>20726555</v>
      </c>
      <c r="C19" s="10">
        <v>19208242</v>
      </c>
    </row>
    <row r="20" spans="1:3" ht="11.25" customHeight="1" thickBot="1" x14ac:dyDescent="0.25">
      <c r="A20" s="13" t="s">
        <v>19</v>
      </c>
      <c r="B20" s="14">
        <f>SUM(B15:B19)</f>
        <v>103995886</v>
      </c>
      <c r="C20" s="14">
        <f>SUM(C15:C19)</f>
        <v>104690462</v>
      </c>
    </row>
    <row r="21" spans="1:3" ht="11.25" customHeight="1" thickBot="1" x14ac:dyDescent="0.25">
      <c r="A21" s="15" t="s">
        <v>20</v>
      </c>
      <c r="B21" s="16">
        <f>SUM(B13+B20)</f>
        <v>104018360</v>
      </c>
      <c r="C21" s="16">
        <f>SUM(C13+C20)</f>
        <v>104737617</v>
      </c>
    </row>
    <row r="22" spans="1:3" ht="11.25" customHeight="1" x14ac:dyDescent="0.2">
      <c r="A22" s="4" t="s">
        <v>21</v>
      </c>
      <c r="B22" s="5"/>
      <c r="C22" s="5"/>
    </row>
    <row r="23" spans="1:3" ht="11.25" customHeight="1" x14ac:dyDescent="0.2">
      <c r="A23" s="6" t="s">
        <v>22</v>
      </c>
      <c r="B23" s="9"/>
      <c r="C23" s="9"/>
    </row>
    <row r="24" spans="1:3" ht="11.25" customHeight="1" x14ac:dyDescent="0.2">
      <c r="A24" s="8" t="s">
        <v>23</v>
      </c>
      <c r="B24" s="10">
        <v>483396</v>
      </c>
      <c r="C24" s="10">
        <v>521844</v>
      </c>
    </row>
    <row r="25" spans="1:3" ht="11.25" customHeight="1" x14ac:dyDescent="0.2">
      <c r="A25" s="8" t="s">
        <v>24</v>
      </c>
      <c r="B25" s="9"/>
      <c r="C25" s="9"/>
    </row>
    <row r="26" spans="1:3" ht="11.25" customHeight="1" x14ac:dyDescent="0.2">
      <c r="A26" s="8" t="s">
        <v>25</v>
      </c>
      <c r="B26" s="9"/>
      <c r="C26" s="9"/>
    </row>
    <row r="27" spans="1:3" ht="11.25" customHeight="1" x14ac:dyDescent="0.2">
      <c r="A27" s="8" t="s">
        <v>26</v>
      </c>
      <c r="B27" s="10">
        <v>22354970</v>
      </c>
      <c r="C27" s="10">
        <v>18763717</v>
      </c>
    </row>
    <row r="28" spans="1:3" ht="11.25" customHeight="1" x14ac:dyDescent="0.2">
      <c r="A28" s="8" t="s">
        <v>27</v>
      </c>
      <c r="B28" s="9"/>
      <c r="C28" s="9"/>
    </row>
    <row r="29" spans="1:3" ht="11.25" customHeight="1" x14ac:dyDescent="0.2">
      <c r="A29" s="8" t="s">
        <v>28</v>
      </c>
      <c r="B29" s="10">
        <v>4782</v>
      </c>
      <c r="C29" s="10">
        <v>38471</v>
      </c>
    </row>
    <row r="30" spans="1:3" ht="11.25" customHeight="1" x14ac:dyDescent="0.2">
      <c r="A30" s="8" t="s">
        <v>29</v>
      </c>
      <c r="B30" s="9"/>
      <c r="C30" s="9"/>
    </row>
    <row r="31" spans="1:3" ht="11.25" customHeight="1" thickBot="1" x14ac:dyDescent="0.25">
      <c r="A31" s="8" t="s">
        <v>30</v>
      </c>
      <c r="B31" s="10">
        <v>1352558</v>
      </c>
      <c r="C31" s="10">
        <v>1324522</v>
      </c>
    </row>
    <row r="32" spans="1:3" ht="11.25" customHeight="1" thickBot="1" x14ac:dyDescent="0.25">
      <c r="A32" s="13" t="s">
        <v>31</v>
      </c>
      <c r="B32" s="17">
        <f>SUM(B24:B31)</f>
        <v>24195706</v>
      </c>
      <c r="C32" s="14">
        <f>SUM(C24:C31)</f>
        <v>20648554</v>
      </c>
    </row>
    <row r="33" spans="1:3" ht="11.25" customHeight="1" x14ac:dyDescent="0.2">
      <c r="A33" s="6" t="s">
        <v>32</v>
      </c>
      <c r="B33" s="5"/>
      <c r="C33" s="5"/>
    </row>
    <row r="34" spans="1:3" ht="11.25" customHeight="1" x14ac:dyDescent="0.2">
      <c r="A34" s="8" t="s">
        <v>33</v>
      </c>
      <c r="B34" s="10">
        <v>804157</v>
      </c>
      <c r="C34" s="10">
        <v>2174446</v>
      </c>
    </row>
    <row r="35" spans="1:3" ht="11.25" customHeight="1" x14ac:dyDescent="0.2">
      <c r="A35" s="8" t="s">
        <v>34</v>
      </c>
      <c r="B35" s="9"/>
      <c r="C35" s="9"/>
    </row>
    <row r="36" spans="1:3" ht="11.25" customHeight="1" thickBot="1" x14ac:dyDescent="0.25">
      <c r="A36" s="8" t="s">
        <v>35</v>
      </c>
      <c r="B36" s="10">
        <v>7747</v>
      </c>
      <c r="C36" s="10">
        <v>7747</v>
      </c>
    </row>
    <row r="37" spans="1:3" ht="11.25" customHeight="1" thickBot="1" x14ac:dyDescent="0.25">
      <c r="A37" s="13" t="s">
        <v>36</v>
      </c>
      <c r="B37" s="14">
        <f>SUM(B34:B36)</f>
        <v>811904</v>
      </c>
      <c r="C37" s="14">
        <f>SUM(C34:C36)</f>
        <v>2182193</v>
      </c>
    </row>
    <row r="38" spans="1:3" ht="11.25" customHeight="1" thickBot="1" x14ac:dyDescent="0.25">
      <c r="A38" s="15" t="s">
        <v>37</v>
      </c>
      <c r="B38" s="16">
        <f>SUM(B32+B37)</f>
        <v>25007610</v>
      </c>
      <c r="C38" s="16">
        <f>SUM(C32+C37)</f>
        <v>22830747</v>
      </c>
    </row>
    <row r="39" spans="1:3" ht="11.25" customHeight="1" x14ac:dyDescent="0.2">
      <c r="A39" s="4" t="s">
        <v>38</v>
      </c>
      <c r="B39" s="5"/>
      <c r="C39" s="5"/>
    </row>
    <row r="40" spans="1:3" ht="11.25" customHeight="1" thickBot="1" x14ac:dyDescent="0.25">
      <c r="A40" s="8" t="s">
        <v>39</v>
      </c>
      <c r="B40" s="10">
        <v>5955562</v>
      </c>
      <c r="C40" s="10">
        <v>6050821</v>
      </c>
    </row>
    <row r="41" spans="1:3" ht="11.25" customHeight="1" thickBot="1" x14ac:dyDescent="0.25">
      <c r="A41" s="13" t="s">
        <v>40</v>
      </c>
      <c r="B41" s="14">
        <f>SUM(B40)</f>
        <v>5955562</v>
      </c>
      <c r="C41" s="14">
        <f>SUM(C40)</f>
        <v>6050821</v>
      </c>
    </row>
    <row r="42" spans="1:3" ht="29.25" customHeight="1" thickBot="1" x14ac:dyDescent="0.25">
      <c r="A42" s="18" t="s">
        <v>41</v>
      </c>
      <c r="B42" s="19">
        <f>B3+B21+B38+B41</f>
        <v>134981532</v>
      </c>
      <c r="C42" s="19">
        <f>C3+C21+C38+C41</f>
        <v>133619185</v>
      </c>
    </row>
    <row r="43" spans="1:3" ht="11.25" customHeight="1" x14ac:dyDescent="0.2">
      <c r="A43" s="20"/>
      <c r="B43" s="20"/>
      <c r="C43" s="20"/>
    </row>
    <row r="44" spans="1:3" ht="11.25" customHeight="1" thickBot="1" x14ac:dyDescent="0.25">
      <c r="A44" s="21"/>
      <c r="B44" s="21"/>
      <c r="C44" s="21"/>
    </row>
    <row r="45" spans="1:3" ht="30" customHeight="1" x14ac:dyDescent="0.2">
      <c r="A45" s="22" t="s">
        <v>42</v>
      </c>
      <c r="B45" s="3">
        <v>44561</v>
      </c>
      <c r="C45" s="3">
        <v>44196</v>
      </c>
    </row>
    <row r="46" spans="1:3" ht="11.25" customHeight="1" x14ac:dyDescent="0.2">
      <c r="A46" s="4" t="s">
        <v>43</v>
      </c>
      <c r="B46" s="5"/>
      <c r="C46" s="5"/>
    </row>
    <row r="47" spans="1:3" ht="11.25" customHeight="1" x14ac:dyDescent="0.2">
      <c r="A47" s="8" t="s">
        <v>44</v>
      </c>
      <c r="B47" s="10">
        <v>2100800</v>
      </c>
      <c r="C47" s="10">
        <v>2100800</v>
      </c>
    </row>
    <row r="48" spans="1:3" ht="11.25" customHeight="1" x14ac:dyDescent="0.2">
      <c r="A48" s="8" t="s">
        <v>45</v>
      </c>
      <c r="B48" s="9"/>
      <c r="C48" s="9"/>
    </row>
    <row r="49" spans="1:3" ht="11.25" customHeight="1" x14ac:dyDescent="0.2">
      <c r="A49" s="8" t="s">
        <v>46</v>
      </c>
      <c r="B49" s="10">
        <v>3828608</v>
      </c>
      <c r="C49" s="10">
        <v>3828608</v>
      </c>
    </row>
    <row r="50" spans="1:3" ht="11.25" customHeight="1" x14ac:dyDescent="0.2">
      <c r="A50" s="8" t="s">
        <v>47</v>
      </c>
      <c r="B50" s="9"/>
      <c r="C50" s="9"/>
    </row>
    <row r="51" spans="1:3" ht="11.25" customHeight="1" x14ac:dyDescent="0.2">
      <c r="A51" s="8" t="s">
        <v>48</v>
      </c>
      <c r="B51" s="9"/>
      <c r="C51" s="9"/>
    </row>
    <row r="52" spans="1:3" ht="11.25" customHeight="1" x14ac:dyDescent="0.2">
      <c r="A52" s="8" t="s">
        <v>49</v>
      </c>
      <c r="B52" s="10">
        <v>1078000</v>
      </c>
      <c r="C52" s="10">
        <v>1078000</v>
      </c>
    </row>
    <row r="53" spans="1:3" ht="11.25" customHeight="1" x14ac:dyDescent="0.2">
      <c r="A53" s="8" t="s">
        <v>50</v>
      </c>
      <c r="B53" s="9"/>
      <c r="C53" s="9"/>
    </row>
    <row r="54" spans="1:3" ht="11.25" customHeight="1" x14ac:dyDescent="0.2">
      <c r="A54" s="8" t="s">
        <v>51</v>
      </c>
      <c r="B54" s="9"/>
      <c r="C54" s="9"/>
    </row>
    <row r="55" spans="1:3" ht="11.25" customHeight="1" x14ac:dyDescent="0.2">
      <c r="A55" s="8" t="s">
        <v>52</v>
      </c>
      <c r="B55" s="9"/>
      <c r="C55" s="9"/>
    </row>
    <row r="56" spans="1:3" ht="11.25" customHeight="1" thickBot="1" x14ac:dyDescent="0.25">
      <c r="A56" s="8" t="s">
        <v>53</v>
      </c>
      <c r="B56" s="9"/>
      <c r="C56" s="9"/>
    </row>
    <row r="57" spans="1:3" ht="11.25" customHeight="1" thickBot="1" x14ac:dyDescent="0.25">
      <c r="A57" s="13" t="s">
        <v>54</v>
      </c>
      <c r="B57" s="14">
        <f>SUM(B47:B56)</f>
        <v>7007408</v>
      </c>
      <c r="C57" s="14">
        <f>SUM(C47:C56)</f>
        <v>7007408</v>
      </c>
    </row>
    <row r="58" spans="1:3" ht="11.25" customHeight="1" x14ac:dyDescent="0.2">
      <c r="A58" s="4" t="s">
        <v>55</v>
      </c>
      <c r="B58" s="5"/>
      <c r="C58" s="5"/>
    </row>
    <row r="59" spans="1:3" ht="11.25" customHeight="1" x14ac:dyDescent="0.2">
      <c r="A59" s="8" t="s">
        <v>56</v>
      </c>
      <c r="B59" s="9"/>
      <c r="C59" s="9"/>
    </row>
    <row r="60" spans="1:3" ht="11.25" customHeight="1" x14ac:dyDescent="0.2">
      <c r="A60" s="8" t="s">
        <v>57</v>
      </c>
      <c r="B60" s="9"/>
      <c r="C60" s="9"/>
    </row>
    <row r="61" spans="1:3" ht="11.25" customHeight="1" x14ac:dyDescent="0.2">
      <c r="A61" s="8" t="s">
        <v>58</v>
      </c>
      <c r="B61" s="9"/>
      <c r="C61" s="9"/>
    </row>
    <row r="62" spans="1:3" ht="11.25" customHeight="1" thickBot="1" x14ac:dyDescent="0.25">
      <c r="A62" s="8" t="s">
        <v>59</v>
      </c>
      <c r="B62" s="10">
        <v>158887</v>
      </c>
      <c r="C62" s="10">
        <v>165010</v>
      </c>
    </row>
    <row r="63" spans="1:3" ht="11.25" customHeight="1" thickBot="1" x14ac:dyDescent="0.25">
      <c r="A63" s="13" t="s">
        <v>60</v>
      </c>
      <c r="B63" s="14">
        <f>SUM(B62)</f>
        <v>158887</v>
      </c>
      <c r="C63" s="14">
        <f>SUM(C62)</f>
        <v>165010</v>
      </c>
    </row>
    <row r="64" spans="1:3" ht="11.25" customHeight="1" thickBot="1" x14ac:dyDescent="0.25">
      <c r="A64" s="15" t="s">
        <v>61</v>
      </c>
      <c r="B64" s="16">
        <v>1093268</v>
      </c>
      <c r="C64" s="16">
        <v>998271</v>
      </c>
    </row>
    <row r="65" spans="1:3" ht="11.25" customHeight="1" x14ac:dyDescent="0.2">
      <c r="A65" s="4" t="s">
        <v>62</v>
      </c>
      <c r="B65" s="5"/>
      <c r="C65" s="5"/>
    </row>
    <row r="66" spans="1:3" ht="11.25" customHeight="1" x14ac:dyDescent="0.2">
      <c r="A66" s="8" t="s">
        <v>63</v>
      </c>
      <c r="B66" s="9"/>
      <c r="C66" s="9"/>
    </row>
    <row r="67" spans="1:3" ht="11.25" customHeight="1" x14ac:dyDescent="0.2">
      <c r="A67" s="8" t="s">
        <v>64</v>
      </c>
      <c r="B67" s="9"/>
      <c r="C67" s="9"/>
    </row>
    <row r="68" spans="1:3" ht="11.25" customHeight="1" x14ac:dyDescent="0.2">
      <c r="A68" s="8" t="s">
        <v>65</v>
      </c>
      <c r="B68" s="9"/>
      <c r="C68" s="9"/>
    </row>
    <row r="69" spans="1:3" ht="11.25" customHeight="1" x14ac:dyDescent="0.2">
      <c r="A69" s="8" t="s">
        <v>66</v>
      </c>
      <c r="B69" s="9"/>
      <c r="C69" s="9"/>
    </row>
    <row r="70" spans="1:3" ht="11.25" customHeight="1" x14ac:dyDescent="0.2">
      <c r="A70" s="8" t="s">
        <v>67</v>
      </c>
      <c r="B70" s="9"/>
      <c r="C70" s="9"/>
    </row>
    <row r="71" spans="1:3" ht="11.25" customHeight="1" x14ac:dyDescent="0.2">
      <c r="A71" s="8" t="s">
        <v>68</v>
      </c>
      <c r="B71" s="9"/>
      <c r="C71" s="9"/>
    </row>
    <row r="72" spans="1:3" ht="11.25" customHeight="1" x14ac:dyDescent="0.2">
      <c r="A72" s="8" t="s">
        <v>69</v>
      </c>
      <c r="B72" s="10">
        <v>3127314</v>
      </c>
      <c r="C72" s="10">
        <v>2739759</v>
      </c>
    </row>
    <row r="73" spans="1:3" ht="11.25" customHeight="1" x14ac:dyDescent="0.2">
      <c r="A73" s="8" t="s">
        <v>70</v>
      </c>
      <c r="B73" s="9"/>
      <c r="C73" s="9"/>
    </row>
    <row r="74" spans="1:3" ht="11.25" customHeight="1" x14ac:dyDescent="0.2">
      <c r="A74" s="8" t="s">
        <v>71</v>
      </c>
      <c r="B74" s="9"/>
      <c r="C74" s="9"/>
    </row>
    <row r="75" spans="1:3" ht="11.25" customHeight="1" x14ac:dyDescent="0.2">
      <c r="A75" s="8" t="s">
        <v>72</v>
      </c>
      <c r="B75" s="9"/>
      <c r="C75" s="9"/>
    </row>
    <row r="76" spans="1:3" ht="11.25" customHeight="1" x14ac:dyDescent="0.2">
      <c r="A76" s="8" t="s">
        <v>73</v>
      </c>
      <c r="B76" s="12"/>
      <c r="C76" s="12"/>
    </row>
    <row r="77" spans="1:3" ht="11.25" customHeight="1" x14ac:dyDescent="0.2">
      <c r="A77" s="8" t="s">
        <v>74</v>
      </c>
      <c r="B77" s="9"/>
      <c r="C77" s="9"/>
    </row>
    <row r="78" spans="1:3" ht="11.25" customHeight="1" x14ac:dyDescent="0.2">
      <c r="A78" s="8" t="s">
        <v>75</v>
      </c>
      <c r="B78" s="10">
        <v>180856</v>
      </c>
      <c r="C78" s="10">
        <v>231768</v>
      </c>
    </row>
    <row r="79" spans="1:3" ht="11.25" customHeight="1" x14ac:dyDescent="0.2">
      <c r="A79" s="8" t="s">
        <v>76</v>
      </c>
      <c r="B79" s="10">
        <v>24369</v>
      </c>
      <c r="C79" s="10">
        <v>25965</v>
      </c>
    </row>
    <row r="80" spans="1:3" ht="11.25" customHeight="1" thickBot="1" x14ac:dyDescent="0.25">
      <c r="A80" s="8" t="s">
        <v>77</v>
      </c>
      <c r="B80" s="10">
        <v>618321</v>
      </c>
      <c r="C80" s="10">
        <v>585848</v>
      </c>
    </row>
    <row r="81" spans="1:3" ht="11.25" customHeight="1" thickBot="1" x14ac:dyDescent="0.25">
      <c r="A81" s="13" t="s">
        <v>78</v>
      </c>
      <c r="B81" s="14">
        <f>SUM(B66:B80)</f>
        <v>3950860</v>
      </c>
      <c r="C81" s="14">
        <f>SUM(C66:C80)</f>
        <v>3583340</v>
      </c>
    </row>
    <row r="82" spans="1:3" ht="11.25" customHeight="1" x14ac:dyDescent="0.2">
      <c r="A82" s="4" t="s">
        <v>79</v>
      </c>
      <c r="B82" s="5"/>
      <c r="C82" s="5"/>
    </row>
    <row r="83" spans="1:3" ht="11.25" customHeight="1" thickBot="1" x14ac:dyDescent="0.25">
      <c r="A83" s="8" t="s">
        <v>80</v>
      </c>
      <c r="B83" s="10">
        <v>122771109</v>
      </c>
      <c r="C83" s="10">
        <v>121865156</v>
      </c>
    </row>
    <row r="84" spans="1:3" ht="11.25" customHeight="1" thickBot="1" x14ac:dyDescent="0.25">
      <c r="A84" s="13" t="s">
        <v>81</v>
      </c>
      <c r="B84" s="14">
        <f>SUM(B83)</f>
        <v>122771109</v>
      </c>
      <c r="C84" s="14">
        <f>SUM(C83)</f>
        <v>121865156</v>
      </c>
    </row>
    <row r="85" spans="1:3" ht="30" customHeight="1" thickBot="1" x14ac:dyDescent="0.25">
      <c r="A85" s="18" t="s">
        <v>82</v>
      </c>
      <c r="B85" s="23">
        <f>SUM(B57+B63+B64+B81+B84)</f>
        <v>134981532</v>
      </c>
      <c r="C85" s="23">
        <f>SUM(C57+C63+C64+C81+C84)</f>
        <v>133619185</v>
      </c>
    </row>
    <row r="86" spans="1:3" ht="11.25" customHeight="1" thickBot="1" x14ac:dyDescent="0.25">
      <c r="A86" s="24"/>
      <c r="B86" s="25"/>
      <c r="C86" s="25"/>
    </row>
    <row r="87" spans="1:3" ht="22.5" customHeight="1" x14ac:dyDescent="0.2">
      <c r="A87" s="2" t="s">
        <v>83</v>
      </c>
      <c r="B87" s="3">
        <v>44561</v>
      </c>
      <c r="C87" s="3">
        <v>44196</v>
      </c>
    </row>
    <row r="88" spans="1:3" ht="11.25" customHeight="1" x14ac:dyDescent="0.2">
      <c r="A88" s="4" t="s">
        <v>84</v>
      </c>
      <c r="B88" s="26"/>
      <c r="C88" s="26"/>
    </row>
    <row r="89" spans="1:3" ht="11.25" customHeight="1" x14ac:dyDescent="0.2">
      <c r="A89" s="8" t="s">
        <v>85</v>
      </c>
      <c r="B89" s="10">
        <v>2764132</v>
      </c>
      <c r="C89" s="10">
        <v>2593320</v>
      </c>
    </row>
    <row r="90" spans="1:3" ht="11.25" customHeight="1" x14ac:dyDescent="0.2">
      <c r="A90" s="8" t="s">
        <v>86</v>
      </c>
      <c r="B90" s="12"/>
      <c r="C90" s="12"/>
    </row>
    <row r="91" spans="1:3" ht="11.25" customHeight="1" x14ac:dyDescent="0.2">
      <c r="A91" s="8" t="s">
        <v>87</v>
      </c>
      <c r="B91" s="12"/>
      <c r="C91" s="12"/>
    </row>
    <row r="92" spans="1:3" ht="11.25" customHeight="1" x14ac:dyDescent="0.2">
      <c r="A92" s="8" t="s">
        <v>88</v>
      </c>
      <c r="B92" s="12"/>
      <c r="C92" s="12"/>
    </row>
    <row r="93" spans="1:3" ht="11.25" customHeight="1" x14ac:dyDescent="0.2">
      <c r="A93" s="8" t="s">
        <v>89</v>
      </c>
      <c r="B93" s="10">
        <v>15354542</v>
      </c>
      <c r="C93" s="10">
        <f>SUM(C94:C95)</f>
        <v>15133698</v>
      </c>
    </row>
    <row r="94" spans="1:3" ht="11.25" customHeight="1" x14ac:dyDescent="0.2">
      <c r="A94" s="8" t="s">
        <v>90</v>
      </c>
      <c r="B94" s="27">
        <v>12321904</v>
      </c>
      <c r="C94" s="27">
        <v>12132581</v>
      </c>
    </row>
    <row r="95" spans="1:3" ht="11.25" customHeight="1" thickBot="1" x14ac:dyDescent="0.25">
      <c r="A95" s="8" t="s">
        <v>91</v>
      </c>
      <c r="B95" s="27">
        <v>3032638</v>
      </c>
      <c r="C95" s="27">
        <v>3001117</v>
      </c>
    </row>
    <row r="96" spans="1:3" ht="11.25" customHeight="1" thickBot="1" x14ac:dyDescent="0.25">
      <c r="A96" s="13" t="s">
        <v>92</v>
      </c>
      <c r="B96" s="14">
        <f>SUM(B89+B93)</f>
        <v>18118674</v>
      </c>
      <c r="C96" s="14">
        <f>SUM(C89+C93)</f>
        <v>17727018</v>
      </c>
    </row>
    <row r="97" spans="1:3" ht="11.25" customHeight="1" x14ac:dyDescent="0.2">
      <c r="A97" s="4" t="s">
        <v>93</v>
      </c>
      <c r="B97" s="26"/>
      <c r="C97" s="26"/>
    </row>
    <row r="98" spans="1:3" ht="11.25" customHeight="1" x14ac:dyDescent="0.2">
      <c r="A98" s="8" t="s">
        <v>94</v>
      </c>
      <c r="B98" s="10">
        <v>66622</v>
      </c>
      <c r="C98" s="10">
        <v>82038</v>
      </c>
    </row>
    <row r="99" spans="1:3" ht="11.25" customHeight="1" x14ac:dyDescent="0.2">
      <c r="A99" s="8" t="s">
        <v>95</v>
      </c>
      <c r="B99" s="10">
        <v>13246656</v>
      </c>
      <c r="C99" s="10">
        <v>12728012</v>
      </c>
    </row>
    <row r="100" spans="1:3" ht="11.25" customHeight="1" x14ac:dyDescent="0.2">
      <c r="A100" s="8" t="s">
        <v>96</v>
      </c>
      <c r="B100" s="10">
        <v>93205</v>
      </c>
      <c r="C100" s="10">
        <v>88064</v>
      </c>
    </row>
    <row r="101" spans="1:3" ht="11.25" customHeight="1" x14ac:dyDescent="0.2">
      <c r="A101" s="8" t="s">
        <v>97</v>
      </c>
      <c r="B101" s="10">
        <f>SUM(B102:B106)</f>
        <v>1447069</v>
      </c>
      <c r="C101" s="10">
        <f>SUM(C102:C106)</f>
        <v>1318086</v>
      </c>
    </row>
    <row r="102" spans="1:3" ht="11.25" customHeight="1" x14ac:dyDescent="0.2">
      <c r="A102" s="8" t="s">
        <v>98</v>
      </c>
      <c r="B102" s="27">
        <v>1044985</v>
      </c>
      <c r="C102" s="27">
        <v>964909</v>
      </c>
    </row>
    <row r="103" spans="1:3" ht="11.25" customHeight="1" x14ac:dyDescent="0.2">
      <c r="A103" s="8" t="s">
        <v>99</v>
      </c>
      <c r="B103" s="27">
        <v>328645</v>
      </c>
      <c r="C103" s="27">
        <v>300583</v>
      </c>
    </row>
    <row r="104" spans="1:3" ht="11.25" customHeight="1" x14ac:dyDescent="0.2">
      <c r="A104" s="8" t="s">
        <v>100</v>
      </c>
      <c r="B104" s="27">
        <v>48417</v>
      </c>
      <c r="C104" s="27">
        <v>36149</v>
      </c>
    </row>
    <row r="105" spans="1:3" ht="11.25" customHeight="1" x14ac:dyDescent="0.2">
      <c r="A105" s="8" t="s">
        <v>101</v>
      </c>
      <c r="B105" s="28"/>
      <c r="C105" s="28"/>
    </row>
    <row r="106" spans="1:3" ht="11.25" customHeight="1" x14ac:dyDescent="0.2">
      <c r="A106" s="8" t="s">
        <v>102</v>
      </c>
      <c r="B106" s="27">
        <v>25022</v>
      </c>
      <c r="C106" s="27">
        <v>16445</v>
      </c>
    </row>
    <row r="107" spans="1:3" ht="11.25" customHeight="1" x14ac:dyDescent="0.2">
      <c r="A107" s="8" t="s">
        <v>103</v>
      </c>
      <c r="B107" s="10"/>
      <c r="C107" s="10"/>
    </row>
    <row r="108" spans="1:3" ht="11.25" customHeight="1" x14ac:dyDescent="0.2">
      <c r="A108" s="8" t="s">
        <v>104</v>
      </c>
      <c r="B108" s="10">
        <v>43264</v>
      </c>
      <c r="C108" s="10">
        <v>40569</v>
      </c>
    </row>
    <row r="109" spans="1:3" ht="11.25" customHeight="1" x14ac:dyDescent="0.2">
      <c r="A109" s="8" t="s">
        <v>105</v>
      </c>
      <c r="B109" s="10">
        <v>2586146</v>
      </c>
      <c r="C109" s="10">
        <v>2627152</v>
      </c>
    </row>
    <row r="110" spans="1:3" ht="11.25" customHeight="1" x14ac:dyDescent="0.2">
      <c r="A110" s="8" t="s">
        <v>106</v>
      </c>
      <c r="B110" s="12"/>
      <c r="C110" s="12"/>
    </row>
    <row r="111" spans="1:3" ht="11.25" customHeight="1" x14ac:dyDescent="0.2">
      <c r="A111" s="8" t="s">
        <v>107</v>
      </c>
      <c r="B111" s="12"/>
      <c r="C111" s="12"/>
    </row>
    <row r="112" spans="1:3" ht="11.25" customHeight="1" x14ac:dyDescent="0.2">
      <c r="A112" s="8" t="s">
        <v>108</v>
      </c>
      <c r="B112" s="12"/>
      <c r="C112" s="12"/>
    </row>
    <row r="113" spans="1:3" ht="11.25" customHeight="1" x14ac:dyDescent="0.2">
      <c r="A113" s="8" t="s">
        <v>109</v>
      </c>
      <c r="B113" s="10">
        <v>7331</v>
      </c>
      <c r="C113" s="10">
        <v>52476</v>
      </c>
    </row>
    <row r="114" spans="1:3" ht="11.25" customHeight="1" x14ac:dyDescent="0.2">
      <c r="A114" s="8" t="s">
        <v>110</v>
      </c>
      <c r="B114" s="10">
        <v>53735</v>
      </c>
      <c r="C114" s="10">
        <v>90463</v>
      </c>
    </row>
    <row r="115" spans="1:3" ht="11.25" customHeight="1" thickBot="1" x14ac:dyDescent="0.25">
      <c r="A115" s="8" t="s">
        <v>111</v>
      </c>
      <c r="B115" s="10">
        <v>234801</v>
      </c>
      <c r="C115" s="10">
        <v>364598</v>
      </c>
    </row>
    <row r="116" spans="1:3" ht="11.25" customHeight="1" thickBot="1" x14ac:dyDescent="0.25">
      <c r="A116" s="13" t="s">
        <v>112</v>
      </c>
      <c r="B116" s="14">
        <f>SUM(B98+B99+B100+B101+B108+B109+B113+B114+B115)</f>
        <v>17778829</v>
      </c>
      <c r="C116" s="14">
        <f>SUM(C98+C99+C100+C101+C108+C109+C113+C114+C115)</f>
        <v>17391458</v>
      </c>
    </row>
    <row r="117" spans="1:3" ht="11.25" customHeight="1" thickBot="1" x14ac:dyDescent="0.25">
      <c r="A117" s="15" t="s">
        <v>113</v>
      </c>
      <c r="B117" s="16">
        <f>B96-B116</f>
        <v>339845</v>
      </c>
      <c r="C117" s="16">
        <f>C96-C116</f>
        <v>335560</v>
      </c>
    </row>
    <row r="118" spans="1:3" ht="11.25" customHeight="1" x14ac:dyDescent="0.2">
      <c r="A118" s="4" t="s">
        <v>114</v>
      </c>
      <c r="B118" s="26"/>
      <c r="C118" s="26"/>
    </row>
    <row r="119" spans="1:3" ht="11.25" customHeight="1" x14ac:dyDescent="0.2">
      <c r="A119" s="41" t="s">
        <v>115</v>
      </c>
      <c r="B119" s="26"/>
      <c r="C119" s="26"/>
    </row>
    <row r="120" spans="1:3" ht="11.25" customHeight="1" x14ac:dyDescent="0.2">
      <c r="A120" s="41"/>
      <c r="B120" s="26"/>
      <c r="C120" s="26"/>
    </row>
    <row r="121" spans="1:3" s="29" customFormat="1" ht="11.25" customHeight="1" x14ac:dyDescent="0.2">
      <c r="A121" s="8" t="s">
        <v>116</v>
      </c>
      <c r="B121" s="10">
        <v>1029</v>
      </c>
      <c r="C121" s="10">
        <v>1472</v>
      </c>
    </row>
    <row r="122" spans="1:3" s="29" customFormat="1" ht="11.25" customHeight="1" x14ac:dyDescent="0.2">
      <c r="A122" s="41" t="s">
        <v>117</v>
      </c>
      <c r="B122" s="12"/>
      <c r="C122" s="12"/>
    </row>
    <row r="123" spans="1:3" s="29" customFormat="1" ht="11.25" customHeight="1" x14ac:dyDescent="0.2">
      <c r="A123" s="41"/>
      <c r="B123" s="12"/>
      <c r="C123" s="12"/>
    </row>
    <row r="124" spans="1:3" s="29" customFormat="1" ht="11.25" customHeight="1" x14ac:dyDescent="0.2">
      <c r="A124" s="8" t="s">
        <v>118</v>
      </c>
      <c r="B124" s="12"/>
      <c r="C124" s="12"/>
    </row>
    <row r="125" spans="1:3" s="29" customFormat="1" ht="11.25" customHeight="1" x14ac:dyDescent="0.2">
      <c r="A125" s="30" t="s">
        <v>119</v>
      </c>
      <c r="B125" s="12"/>
      <c r="C125" s="12"/>
    </row>
    <row r="126" spans="1:3" s="29" customFormat="1" ht="11.25" customHeight="1" x14ac:dyDescent="0.2">
      <c r="A126" s="42" t="s">
        <v>120</v>
      </c>
      <c r="B126" s="31"/>
      <c r="C126" s="31"/>
    </row>
    <row r="127" spans="1:3" s="29" customFormat="1" ht="11.25" customHeight="1" x14ac:dyDescent="0.2">
      <c r="A127" s="42"/>
      <c r="B127" s="32">
        <v>1029</v>
      </c>
      <c r="C127" s="32">
        <v>1472</v>
      </c>
    </row>
    <row r="128" spans="1:3" s="29" customFormat="1" ht="11.25" customHeight="1" x14ac:dyDescent="0.2">
      <c r="A128" s="42" t="s">
        <v>121</v>
      </c>
      <c r="B128" s="12"/>
      <c r="C128" s="12">
        <v>13</v>
      </c>
    </row>
    <row r="129" spans="1:3" s="29" customFormat="1" ht="11.25" customHeight="1" x14ac:dyDescent="0.2">
      <c r="A129" s="42"/>
      <c r="B129" s="12"/>
      <c r="C129" s="12"/>
    </row>
    <row r="130" spans="1:3" s="29" customFormat="1" ht="11.25" customHeight="1" thickBot="1" x14ac:dyDescent="0.25">
      <c r="A130" s="8" t="s">
        <v>122</v>
      </c>
      <c r="B130" s="12"/>
      <c r="C130" s="12"/>
    </row>
    <row r="131" spans="1:3" ht="11.25" customHeight="1" thickBot="1" x14ac:dyDescent="0.25">
      <c r="A131" s="13" t="s">
        <v>123</v>
      </c>
      <c r="B131" s="14">
        <f>SUM(B121-B128)</f>
        <v>1029</v>
      </c>
      <c r="C131" s="14">
        <f>SUM(C121-C128)</f>
        <v>1459</v>
      </c>
    </row>
    <row r="132" spans="1:3" ht="11.25" customHeight="1" x14ac:dyDescent="0.2">
      <c r="A132" s="4" t="s">
        <v>124</v>
      </c>
      <c r="B132" s="26"/>
      <c r="C132" s="26"/>
    </row>
    <row r="133" spans="1:3" ht="11.25" customHeight="1" x14ac:dyDescent="0.2">
      <c r="A133" s="4" t="s">
        <v>125</v>
      </c>
      <c r="B133" s="12"/>
      <c r="C133" s="12"/>
    </row>
    <row r="134" spans="1:3" ht="11.25" customHeight="1" x14ac:dyDescent="0.2">
      <c r="A134" s="8" t="s">
        <v>126</v>
      </c>
      <c r="B134" s="12"/>
      <c r="C134" s="12"/>
    </row>
    <row r="135" spans="1:3" ht="11.25" customHeight="1" x14ac:dyDescent="0.2">
      <c r="A135" s="8" t="s">
        <v>127</v>
      </c>
      <c r="B135" s="12"/>
      <c r="C135" s="12"/>
    </row>
    <row r="136" spans="1:3" ht="11.25" customHeight="1" x14ac:dyDescent="0.2">
      <c r="A136" s="8" t="s">
        <v>128</v>
      </c>
      <c r="B136" s="12"/>
      <c r="C136" s="12"/>
    </row>
    <row r="137" spans="1:3" ht="11.25" customHeight="1" x14ac:dyDescent="0.2">
      <c r="A137" s="8" t="s">
        <v>129</v>
      </c>
      <c r="B137" s="12"/>
      <c r="C137" s="12"/>
    </row>
    <row r="138" spans="1:3" ht="11.25" customHeight="1" x14ac:dyDescent="0.2">
      <c r="A138" s="4" t="s">
        <v>130</v>
      </c>
      <c r="B138" s="26"/>
      <c r="C138" s="26"/>
    </row>
    <row r="139" spans="1:3" ht="11.25" customHeight="1" thickBot="1" x14ac:dyDescent="0.25">
      <c r="A139" s="33" t="s">
        <v>126</v>
      </c>
      <c r="B139" s="34"/>
      <c r="C139" s="34"/>
    </row>
    <row r="140" spans="1:3" ht="11.25" customHeight="1" x14ac:dyDescent="0.2">
      <c r="A140" s="8" t="s">
        <v>127</v>
      </c>
      <c r="B140" s="12"/>
      <c r="C140" s="12"/>
    </row>
    <row r="141" spans="1:3" ht="11.25" customHeight="1" x14ac:dyDescent="0.2">
      <c r="A141" s="8" t="s">
        <v>131</v>
      </c>
      <c r="B141" s="12"/>
      <c r="C141" s="12"/>
    </row>
    <row r="142" spans="1:3" ht="11.25" customHeight="1" x14ac:dyDescent="0.2">
      <c r="A142" s="8" t="s">
        <v>129</v>
      </c>
      <c r="B142" s="12"/>
      <c r="C142" s="12"/>
    </row>
    <row r="143" spans="1:3" ht="11.25" customHeight="1" thickBot="1" x14ac:dyDescent="0.25">
      <c r="A143" s="4" t="s">
        <v>132</v>
      </c>
      <c r="B143" s="26"/>
      <c r="C143" s="26"/>
    </row>
    <row r="144" spans="1:3" ht="11.25" customHeight="1" thickBot="1" x14ac:dyDescent="0.25">
      <c r="A144" s="13" t="s">
        <v>133</v>
      </c>
      <c r="B144" s="14">
        <f>B96-B116+B131+B143</f>
        <v>340874</v>
      </c>
      <c r="C144" s="14">
        <f>C96-C116+C131+C143</f>
        <v>337019</v>
      </c>
    </row>
    <row r="145" spans="1:3" ht="11.25" customHeight="1" thickBot="1" x14ac:dyDescent="0.25">
      <c r="A145" s="15" t="s">
        <v>134</v>
      </c>
      <c r="B145" s="35">
        <v>340874</v>
      </c>
      <c r="C145" s="35">
        <v>337019</v>
      </c>
    </row>
    <row r="146" spans="1:3" ht="22.5" customHeight="1" thickBot="1" x14ac:dyDescent="0.25">
      <c r="A146" s="36" t="s">
        <v>135</v>
      </c>
      <c r="B146" s="37">
        <v>0</v>
      </c>
      <c r="C146" s="37">
        <v>0</v>
      </c>
    </row>
    <row r="151" spans="1:3" ht="19.5" customHeight="1" x14ac:dyDescent="0.2"/>
  </sheetData>
  <mergeCells count="5">
    <mergeCell ref="A1:C1"/>
    <mergeCell ref="A119:A120"/>
    <mergeCell ref="A122:A123"/>
    <mergeCell ref="A126:A127"/>
    <mergeCell ref="A128:A12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Susanna Defant</dc:creator>
  <cp:lastModifiedBy>Emanuela Vicentini</cp:lastModifiedBy>
  <dcterms:created xsi:type="dcterms:W3CDTF">2022-05-11T09:40:24Z</dcterms:created>
  <dcterms:modified xsi:type="dcterms:W3CDTF">2022-05-11T10:41:50Z</dcterms:modified>
</cp:coreProperties>
</file>