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ILANCIO_18_febbraio_2020\2022\PREVENTIVO\CDA-PAT\"/>
    </mc:Choice>
  </mc:AlternateContent>
  <bookViews>
    <workbookView xWindow="0" yWindow="0" windowWidth="28800" windowHeight="12300" tabRatio="681"/>
  </bookViews>
  <sheets>
    <sheet name="PREVENTIVO22-24SINTETICO" sheetId="7" r:id="rId1"/>
  </sheets>
  <definedNames>
    <definedName name="_xlnm.Print_Area" localSheetId="0">'PREVENTIVO22-24SINTETICO'!$A$1:$H$41</definedName>
  </definedNames>
  <calcPr calcId="162913"/>
</workbook>
</file>

<file path=xl/calcChain.xml><?xml version="1.0" encoding="utf-8"?>
<calcChain xmlns="http://schemas.openxmlformats.org/spreadsheetml/2006/main">
  <c r="C25" i="7" l="1"/>
  <c r="C28" i="7" l="1"/>
  <c r="D25" i="7" l="1"/>
  <c r="D9" i="7"/>
  <c r="E9" i="7"/>
  <c r="D3" i="7"/>
  <c r="E3" i="7"/>
  <c r="C3" i="7"/>
  <c r="E31" i="7"/>
  <c r="E25" i="7"/>
  <c r="D31" i="7"/>
  <c r="C31" i="7"/>
  <c r="D29" i="7"/>
  <c r="E29" i="7"/>
  <c r="C29" i="7"/>
  <c r="C9" i="7"/>
  <c r="D32" i="7" l="1"/>
  <c r="E32" i="7"/>
  <c r="C32" i="7"/>
  <c r="D22" i="7"/>
  <c r="E22" i="7"/>
  <c r="C22" i="7"/>
</calcChain>
</file>

<file path=xl/comments1.xml><?xml version="1.0" encoding="utf-8"?>
<comments xmlns="http://schemas.openxmlformats.org/spreadsheetml/2006/main">
  <authors>
    <author>Susanna Defant</author>
  </authors>
  <commentList>
    <comment ref="C20" authorId="0" shapeId="0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350.000 Avanzi Ou 2016
50.000 Avanzi Ou 2019
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P2016 1.250.000
P2021    400.000 
P2022  1.800.000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400.000 finanz. 2021 + 1800000 finanz- 2022
</t>
        </r>
      </text>
    </comment>
  </commentList>
</comments>
</file>

<file path=xl/sharedStrings.xml><?xml version="1.0" encoding="utf-8"?>
<sst xmlns="http://schemas.openxmlformats.org/spreadsheetml/2006/main" count="55" uniqueCount="47">
  <si>
    <t>IMMOBILIZZAZIONI IMMATERIALI</t>
  </si>
  <si>
    <t>IMMOBILIZZAZIONI MATERIALI</t>
  </si>
  <si>
    <t>TOTALE IMMOBILIZZAZIONI</t>
  </si>
  <si>
    <t>- Manutenzione straordinaria beni di terzi</t>
  </si>
  <si>
    <t>TOTALE FINANZIAMENTI</t>
  </si>
  <si>
    <t>FONTI DI FINANZIAMENTO</t>
  </si>
  <si>
    <t xml:space="preserve">- Arredi Mensa / Alloggi S. Margherita** </t>
  </si>
  <si>
    <t>- Contributo Statale L. 338/2000***</t>
  </si>
  <si>
    <t>P2016003</t>
  </si>
  <si>
    <t>P2018001</t>
  </si>
  <si>
    <t>F2015001</t>
  </si>
  <si>
    <t>P2016006</t>
  </si>
  <si>
    <t>P2016007</t>
  </si>
  <si>
    <t>- Sviluppo software e manutenzione evolutiva</t>
  </si>
  <si>
    <t>- Cantierizzazione Mensa /Alloggi S. Margherita*</t>
  </si>
  <si>
    <t>- Interventi di straordinaria manutenzione sugli immobili, acquisto beni mobili, arrredi e attrezzature</t>
  </si>
  <si>
    <t>- Q.ta canone studentato S.Bartolameo (C.F.C.S.)</t>
  </si>
  <si>
    <t>- Contributo comune di Trento</t>
  </si>
  <si>
    <t>P2016010</t>
  </si>
  <si>
    <t>F2015003</t>
  </si>
  <si>
    <t>F2016002</t>
  </si>
  <si>
    <t>- Acquisto arredi Mayer</t>
  </si>
  <si>
    <t>- Lavori di realizzazione Casa dello Sport</t>
  </si>
  <si>
    <t>- Contributo Provinciale in conto capitale triennio corrente</t>
  </si>
  <si>
    <t>P2019002</t>
  </si>
  <si>
    <t>P2020002</t>
  </si>
  <si>
    <t>F2019001</t>
  </si>
  <si>
    <t>F2020001</t>
  </si>
  <si>
    <t>INVESTIMENTI</t>
  </si>
  <si>
    <t>- Acquisto impianti ed attrezzature informatiche</t>
  </si>
  <si>
    <t>P2021001</t>
  </si>
  <si>
    <t>F2021001</t>
  </si>
  <si>
    <t>P2021002</t>
  </si>
  <si>
    <t>- Completamento residenza  Mayer</t>
  </si>
  <si>
    <t>P2016012</t>
  </si>
  <si>
    <t>P2022001</t>
  </si>
  <si>
    <t>P2022012</t>
  </si>
  <si>
    <t>P2022002</t>
  </si>
  <si>
    <t>P2022003</t>
  </si>
  <si>
    <t>P2022004</t>
  </si>
  <si>
    <t>F2022001</t>
  </si>
  <si>
    <t>P2016011 P2019011</t>
  </si>
  <si>
    <t>- Contributo Provinciale in conto capitale da esercizi precedenti al 2019</t>
  </si>
  <si>
    <t>P2021011 P2022011 P2016011 P2019011</t>
  </si>
  <si>
    <t>PIANO INVESTIMENTI 2022 - 2024</t>
  </si>
  <si>
    <t>- Completamento San Bartolameo (PAT 2.200.000+avanzi OU 1.350.000)</t>
  </si>
  <si>
    <t>- Interventi per attivazione PNRR - avanzi 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</si>
</sst>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0" xfId="0" applyNumberFormat="1"/>
    <xf numFmtId="49" fontId="0" fillId="0" borderId="3" xfId="0" applyNumberFormat="1" applyBorder="1" applyAlignment="1">
      <alignment vertical="center"/>
    </xf>
    <xf numFmtId="4" fontId="0" fillId="0" borderId="3" xfId="0" applyNumberFormat="1" applyFill="1" applyBorder="1" applyAlignment="1">
      <alignment vertical="center"/>
    </xf>
    <xf numFmtId="4" fontId="3" fillId="0" borderId="0" xfId="0" applyNumberFormat="1" applyFont="1"/>
    <xf numFmtId="4" fontId="2" fillId="3" borderId="1" xfId="0" applyNumberFormat="1" applyFont="1" applyFill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3" fillId="0" borderId="1" xfId="0" applyNumberFormat="1" applyFont="1" applyBorder="1"/>
    <xf numFmtId="4" fontId="3" fillId="3" borderId="1" xfId="0" applyNumberFormat="1" applyFont="1" applyFill="1" applyBorder="1"/>
    <xf numFmtId="4" fontId="3" fillId="0" borderId="1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2" borderId="3" xfId="0" applyNumberForma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4" fontId="3" fillId="0" borderId="5" xfId="0" applyNumberFormat="1" applyFont="1" applyBorder="1"/>
    <xf numFmtId="0" fontId="0" fillId="0" borderId="7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tabSelected="1" zoomScale="115" zoomScaleNormal="115" workbookViewId="0">
      <selection activeCell="E9" sqref="E9"/>
    </sheetView>
  </sheetViews>
  <sheetFormatPr defaultRowHeight="20.25" customHeight="1" x14ac:dyDescent="0.25"/>
  <cols>
    <col min="1" max="1" width="10.140625" style="1" bestFit="1" customWidth="1"/>
    <col min="2" max="2" width="70.42578125" style="1" customWidth="1"/>
    <col min="3" max="5" width="18.5703125" style="7" customWidth="1"/>
    <col min="6" max="6" width="15.28515625" style="1" customWidth="1"/>
    <col min="7" max="7" width="12.7109375" style="1" bestFit="1" customWidth="1"/>
    <col min="8" max="8" width="9.140625" style="1"/>
    <col min="9" max="9" width="12.7109375" style="1" bestFit="1" customWidth="1"/>
    <col min="10" max="16384" width="9.140625" style="1"/>
  </cols>
  <sheetData>
    <row r="1" spans="1:9" ht="37.5" customHeight="1" x14ac:dyDescent="0.25">
      <c r="A1" s="29" t="s">
        <v>44</v>
      </c>
      <c r="B1" s="29"/>
      <c r="C1" s="29"/>
      <c r="D1" s="29"/>
      <c r="E1" s="29"/>
      <c r="F1" s="28"/>
      <c r="G1" s="28"/>
      <c r="H1" s="28"/>
    </row>
    <row r="2" spans="1:9" s="20" customFormat="1" ht="18.75" x14ac:dyDescent="0.25">
      <c r="A2" s="17"/>
      <c r="B2" s="18" t="s">
        <v>28</v>
      </c>
      <c r="C2" s="19">
        <v>2022</v>
      </c>
      <c r="D2" s="19">
        <v>2023</v>
      </c>
      <c r="E2" s="19">
        <v>2024</v>
      </c>
    </row>
    <row r="3" spans="1:9" ht="18.75" x14ac:dyDescent="0.25">
      <c r="A3" s="11"/>
      <c r="B3" s="13" t="s">
        <v>0</v>
      </c>
      <c r="C3" s="15">
        <f>SUM(C4:C8)</f>
        <v>60000</v>
      </c>
      <c r="D3" s="15">
        <f t="shared" ref="D3:E3" si="0">SUM(D4:D8)</f>
        <v>20000</v>
      </c>
      <c r="E3" s="15">
        <f t="shared" si="0"/>
        <v>20000</v>
      </c>
    </row>
    <row r="4" spans="1:9" ht="15" x14ac:dyDescent="0.25">
      <c r="A4" s="12" t="s">
        <v>34</v>
      </c>
      <c r="B4" s="3" t="s">
        <v>3</v>
      </c>
      <c r="C4" s="14">
        <v>40000</v>
      </c>
      <c r="D4" s="14"/>
      <c r="E4" s="14"/>
    </row>
    <row r="5" spans="1:9" ht="15" x14ac:dyDescent="0.25">
      <c r="A5" s="12" t="s">
        <v>36</v>
      </c>
      <c r="B5" s="3" t="s">
        <v>3</v>
      </c>
      <c r="C5" s="14">
        <v>0</v>
      </c>
      <c r="D5" s="14"/>
      <c r="E5" s="14"/>
    </row>
    <row r="6" spans="1:9" ht="15" x14ac:dyDescent="0.25">
      <c r="A6" s="4" t="s">
        <v>11</v>
      </c>
      <c r="B6" s="3" t="s">
        <v>33</v>
      </c>
      <c r="C6" s="14">
        <v>0</v>
      </c>
      <c r="D6" s="14"/>
      <c r="E6" s="14"/>
    </row>
    <row r="7" spans="1:9" ht="15" x14ac:dyDescent="0.25">
      <c r="A7" s="4" t="s">
        <v>30</v>
      </c>
      <c r="B7" s="3" t="s">
        <v>13</v>
      </c>
      <c r="C7" s="16">
        <v>0</v>
      </c>
      <c r="D7" s="16"/>
      <c r="E7" s="16"/>
    </row>
    <row r="8" spans="1:9" ht="15" x14ac:dyDescent="0.25">
      <c r="A8" s="4" t="s">
        <v>35</v>
      </c>
      <c r="B8" s="3" t="s">
        <v>13</v>
      </c>
      <c r="C8" s="16">
        <v>20000</v>
      </c>
      <c r="D8" s="16">
        <v>20000</v>
      </c>
      <c r="E8" s="16">
        <v>20000</v>
      </c>
    </row>
    <row r="9" spans="1:9" ht="18.75" x14ac:dyDescent="0.25">
      <c r="A9" s="11"/>
      <c r="B9" s="13" t="s">
        <v>1</v>
      </c>
      <c r="C9" s="15">
        <f>SUM(C10:C21)</f>
        <v>7000050.0800000001</v>
      </c>
      <c r="D9" s="15">
        <f t="shared" ref="D9:E9" si="1">SUM(D10:D21)</f>
        <v>3670000</v>
      </c>
      <c r="E9" s="15">
        <f t="shared" si="1"/>
        <v>3501833.88</v>
      </c>
    </row>
    <row r="10" spans="1:9" ht="15" x14ac:dyDescent="0.25">
      <c r="A10" s="4" t="s">
        <v>12</v>
      </c>
      <c r="B10" s="3" t="s">
        <v>21</v>
      </c>
      <c r="C10" s="14">
        <v>0</v>
      </c>
      <c r="D10" s="14"/>
      <c r="E10" s="14"/>
    </row>
    <row r="11" spans="1:9" ht="15" x14ac:dyDescent="0.25">
      <c r="A11" s="4" t="s">
        <v>8</v>
      </c>
      <c r="B11" s="3" t="s">
        <v>14</v>
      </c>
      <c r="C11" s="14">
        <v>2500000</v>
      </c>
      <c r="D11" s="14">
        <v>1400000</v>
      </c>
      <c r="E11" s="14">
        <v>234833.88</v>
      </c>
      <c r="I11" s="7"/>
    </row>
    <row r="12" spans="1:9" ht="15" x14ac:dyDescent="0.25">
      <c r="A12" s="4" t="s">
        <v>18</v>
      </c>
      <c r="B12" s="3" t="s">
        <v>22</v>
      </c>
      <c r="C12" s="14">
        <v>0</v>
      </c>
      <c r="D12" s="14"/>
      <c r="E12" s="14"/>
      <c r="I12" s="7"/>
    </row>
    <row r="13" spans="1:9" ht="15" x14ac:dyDescent="0.25">
      <c r="A13" s="4" t="s">
        <v>9</v>
      </c>
      <c r="B13" s="3" t="s">
        <v>6</v>
      </c>
      <c r="C13" s="14"/>
      <c r="D13" s="14"/>
      <c r="E13" s="14">
        <v>847000</v>
      </c>
    </row>
    <row r="14" spans="1:9" ht="30" x14ac:dyDescent="0.25">
      <c r="A14" s="9" t="s">
        <v>24</v>
      </c>
      <c r="B14" s="5" t="s">
        <v>15</v>
      </c>
      <c r="C14" s="14">
        <v>20000</v>
      </c>
      <c r="D14" s="14"/>
      <c r="E14" s="14"/>
    </row>
    <row r="15" spans="1:9" ht="30" x14ac:dyDescent="0.25">
      <c r="A15" s="9" t="s">
        <v>25</v>
      </c>
      <c r="B15" s="5" t="s">
        <v>15</v>
      </c>
      <c r="C15" s="14">
        <v>160050.07999999999</v>
      </c>
      <c r="D15" s="14"/>
      <c r="E15" s="14"/>
    </row>
    <row r="16" spans="1:9" ht="30" x14ac:dyDescent="0.25">
      <c r="A16" s="9" t="s">
        <v>32</v>
      </c>
      <c r="B16" s="5" t="s">
        <v>15</v>
      </c>
      <c r="C16" s="16"/>
      <c r="D16" s="16"/>
      <c r="E16" s="16"/>
    </row>
    <row r="17" spans="1:7" ht="30" x14ac:dyDescent="0.25">
      <c r="A17" s="9" t="s">
        <v>37</v>
      </c>
      <c r="B17" s="5" t="s">
        <v>15</v>
      </c>
      <c r="C17" s="16">
        <v>150000</v>
      </c>
      <c r="D17" s="16">
        <v>150000</v>
      </c>
      <c r="E17" s="16">
        <v>150000</v>
      </c>
    </row>
    <row r="18" spans="1:7" ht="15" x14ac:dyDescent="0.25">
      <c r="A18" s="9" t="s">
        <v>38</v>
      </c>
      <c r="B18" s="3" t="s">
        <v>16</v>
      </c>
      <c r="C18" s="16">
        <v>1540000</v>
      </c>
      <c r="D18" s="16">
        <v>1540000</v>
      </c>
      <c r="E18" s="16">
        <v>1540000</v>
      </c>
    </row>
    <row r="19" spans="1:7" ht="15" x14ac:dyDescent="0.25">
      <c r="A19" s="9" t="s">
        <v>39</v>
      </c>
      <c r="B19" s="3" t="s">
        <v>29</v>
      </c>
      <c r="C19" s="16">
        <v>30000</v>
      </c>
      <c r="D19" s="16">
        <v>30000</v>
      </c>
      <c r="E19" s="16">
        <v>30000</v>
      </c>
    </row>
    <row r="20" spans="1:7" ht="33" customHeight="1" x14ac:dyDescent="0.25">
      <c r="A20" s="21" t="s">
        <v>41</v>
      </c>
      <c r="B20" s="8" t="s">
        <v>46</v>
      </c>
      <c r="C20" s="16">
        <v>400000</v>
      </c>
      <c r="D20" s="16"/>
      <c r="E20" s="16"/>
      <c r="F20" s="27"/>
    </row>
    <row r="21" spans="1:7" ht="60" x14ac:dyDescent="0.25">
      <c r="A21" s="22" t="s">
        <v>43</v>
      </c>
      <c r="B21" s="8" t="s">
        <v>45</v>
      </c>
      <c r="C21" s="16">
        <v>2200000</v>
      </c>
      <c r="D21" s="16">
        <v>550000</v>
      </c>
      <c r="E21" s="16">
        <v>700000</v>
      </c>
      <c r="F21" s="27"/>
    </row>
    <row r="22" spans="1:7" ht="18.75" x14ac:dyDescent="0.25">
      <c r="A22" s="11"/>
      <c r="B22" s="13" t="s">
        <v>2</v>
      </c>
      <c r="C22" s="15">
        <f>C9+C3</f>
        <v>7060050.0800000001</v>
      </c>
      <c r="D22" s="15">
        <f t="shared" ref="D22:E22" si="2">D9+D3</f>
        <v>3690000</v>
      </c>
      <c r="E22" s="15">
        <f t="shared" si="2"/>
        <v>3521833.88</v>
      </c>
      <c r="G22" s="7"/>
    </row>
    <row r="23" spans="1:7" ht="15" x14ac:dyDescent="0.25"/>
    <row r="24" spans="1:7" ht="18.75" x14ac:dyDescent="0.25">
      <c r="A24" s="2"/>
      <c r="B24" s="23" t="s">
        <v>5</v>
      </c>
      <c r="C24" s="24"/>
      <c r="D24" s="24"/>
      <c r="E24" s="25"/>
    </row>
    <row r="25" spans="1:7" ht="15" x14ac:dyDescent="0.25">
      <c r="A25" s="4" t="s">
        <v>10</v>
      </c>
      <c r="B25" s="3" t="s">
        <v>42</v>
      </c>
      <c r="C25" s="14">
        <f>C4+C11+C20-50000</f>
        <v>2890000</v>
      </c>
      <c r="D25" s="14">
        <f>D4+D11+D20+D21</f>
        <v>1950000</v>
      </c>
      <c r="E25" s="14">
        <f>E4+E11+E20+E21+E13</f>
        <v>1781833.88</v>
      </c>
    </row>
    <row r="26" spans="1:7" ht="15" x14ac:dyDescent="0.25">
      <c r="A26" s="4" t="s">
        <v>20</v>
      </c>
      <c r="B26" s="3" t="s">
        <v>17</v>
      </c>
      <c r="C26" s="14">
        <v>0</v>
      </c>
      <c r="D26" s="14">
        <v>0</v>
      </c>
      <c r="E26" s="14">
        <v>0</v>
      </c>
    </row>
    <row r="27" spans="1:7" ht="15" x14ac:dyDescent="0.25">
      <c r="A27" s="4" t="s">
        <v>19</v>
      </c>
      <c r="B27" s="3" t="s">
        <v>7</v>
      </c>
      <c r="C27" s="14">
        <v>0</v>
      </c>
      <c r="D27" s="14">
        <v>0</v>
      </c>
      <c r="E27" s="14">
        <v>0</v>
      </c>
    </row>
    <row r="28" spans="1:7" ht="15" x14ac:dyDescent="0.25">
      <c r="A28" s="6" t="s">
        <v>26</v>
      </c>
      <c r="B28" s="3" t="s">
        <v>23</v>
      </c>
      <c r="C28" s="14">
        <f>C14+50000</f>
        <v>70000</v>
      </c>
      <c r="D28" s="14">
        <v>0</v>
      </c>
      <c r="E28" s="14">
        <v>0</v>
      </c>
    </row>
    <row r="29" spans="1:7" ht="15" x14ac:dyDescent="0.25">
      <c r="A29" s="6" t="s">
        <v>27</v>
      </c>
      <c r="B29" s="3" t="s">
        <v>23</v>
      </c>
      <c r="C29" s="10">
        <f>C15</f>
        <v>160050.07999999999</v>
      </c>
      <c r="D29" s="26">
        <f t="shared" ref="D29:E29" si="3">D15</f>
        <v>0</v>
      </c>
      <c r="E29" s="10">
        <f t="shared" si="3"/>
        <v>0</v>
      </c>
    </row>
    <row r="30" spans="1:7" ht="15" x14ac:dyDescent="0.25">
      <c r="A30" s="6" t="s">
        <v>31</v>
      </c>
      <c r="B30" s="3" t="s">
        <v>23</v>
      </c>
      <c r="C30" s="16">
        <v>400000</v>
      </c>
      <c r="D30" s="16">
        <v>0</v>
      </c>
      <c r="E30" s="16">
        <v>0</v>
      </c>
    </row>
    <row r="31" spans="1:7" ht="15" x14ac:dyDescent="0.25">
      <c r="A31" s="6" t="s">
        <v>40</v>
      </c>
      <c r="B31" s="3" t="s">
        <v>23</v>
      </c>
      <c r="C31" s="16">
        <f>C8+C17+C18+C19+C21-400000</f>
        <v>3540000</v>
      </c>
      <c r="D31" s="16">
        <f>D8+D17+D18+D19</f>
        <v>1740000</v>
      </c>
      <c r="E31" s="16">
        <f>E8+E17+E18+E19</f>
        <v>1740000</v>
      </c>
    </row>
    <row r="32" spans="1:7" ht="18.75" x14ac:dyDescent="0.25">
      <c r="A32" s="11"/>
      <c r="B32" s="13" t="s">
        <v>4</v>
      </c>
      <c r="C32" s="15">
        <f>SUM(C25:C31)</f>
        <v>7060050.0800000001</v>
      </c>
      <c r="D32" s="15">
        <f t="shared" ref="D32:E32" si="4">SUM(D25:D31)</f>
        <v>3690000</v>
      </c>
      <c r="E32" s="15">
        <f t="shared" si="4"/>
        <v>3521833.88</v>
      </c>
      <c r="G32" s="7"/>
    </row>
    <row r="33" ht="15" x14ac:dyDescent="0.25"/>
  </sheetData>
  <mergeCells count="2">
    <mergeCell ref="F20:F21"/>
    <mergeCell ref="A1:E1"/>
  </mergeCells>
  <pageMargins left="0.19685039370078741" right="0.27559055118110237" top="0.35433070866141736" bottom="0.35433070866141736" header="0.15748031496062992" footer="0.31496062992125984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PREVENTIVO22-24SINTETICO</vt:lpstr>
      <vt:lpstr>'PREVENTIVO22-24SINTETICO'!Area_stampa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thomastagliapietra</dc:creator>
  <cp:lastModifiedBy>Susanna Defant</cp:lastModifiedBy>
  <cp:lastPrinted>2021-12-14T12:27:49Z</cp:lastPrinted>
  <dcterms:created xsi:type="dcterms:W3CDTF">2015-12-04T09:39:26Z</dcterms:created>
  <dcterms:modified xsi:type="dcterms:W3CDTF">2021-12-14T12:27:53Z</dcterms:modified>
</cp:coreProperties>
</file>